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<sst xmlns="http://schemas.openxmlformats.org/spreadsheetml/2006/main" count="45" uniqueCount="38">
  <si>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Nr umowy</t>
  </si>
  <si>
    <t>Wyszczególnienie</t>
  </si>
  <si>
    <t>Termin spłaty kredytu</t>
  </si>
  <si>
    <t>186/06/GW/P</t>
  </si>
  <si>
    <t>Wojewódzki Fundusz Ochrony Środowiska i Gospodarki Wodnej w Warszawie</t>
  </si>
  <si>
    <t>Budowa sieci wodociągowej wraz z przyłączami w miejscowości Białobrzegi-Jasionna-Suski Młynek-Stawiszyn-Dąbrówka</t>
  </si>
  <si>
    <t>Kwota dotychczasowych spłat (rozchody)</t>
  </si>
  <si>
    <t>31 sierpnia 2012 rok</t>
  </si>
  <si>
    <t>Agrana Juice Poland SA</t>
  </si>
  <si>
    <t>Kwota kredytu/pożyczki</t>
  </si>
  <si>
    <t>31 październik 2012 rok</t>
  </si>
  <si>
    <t>102/2000</t>
  </si>
  <si>
    <t>Budowa oczyszczalni ścieków</t>
  </si>
  <si>
    <t>Budowa PSP Sucha</t>
  </si>
  <si>
    <t>881/04/OW/P</t>
  </si>
  <si>
    <t>LP</t>
  </si>
  <si>
    <t>Umowa przejęcia długu</t>
  </si>
  <si>
    <t>30 marca 2012 rok</t>
  </si>
  <si>
    <t>31 październik 2010 rok</t>
  </si>
  <si>
    <t>Bank PEKAO SA O/Radom</t>
  </si>
  <si>
    <t>Nazwa kredytodawcy/pożyczkodawcy</t>
  </si>
  <si>
    <t>Wyposażenie laboratorium oczyszczalni ścieków w Białobrzegach</t>
  </si>
  <si>
    <t>Załącznik nr 14</t>
  </si>
  <si>
    <t>Zestawienie kredytów i pożyczek Gminy Białobrzegi wg stanu na 31 grudnia 2008 roku</t>
  </si>
  <si>
    <t>Stan zadłużenia na 31.12.2008 rok</t>
  </si>
  <si>
    <t>Nr 0118/08/OA/P</t>
  </si>
  <si>
    <t>Nr 0119/08/OA/P</t>
  </si>
  <si>
    <t>Nr 01120/08/OA/P</t>
  </si>
  <si>
    <t>Nr 0121/08/OA/P</t>
  </si>
  <si>
    <t>Termomodernizacja budynku Publicznej Szkoły Podstawowej nr 1 im. Komisji Edukacji Narodowej w Białobrzegach</t>
  </si>
  <si>
    <t>Termomodernizacja budynku Publicznego Przedszkola nr 2 im. Kubusia Puchatka w Białobrzegach</t>
  </si>
  <si>
    <t>Termomodernizacja budynku Stacji Uzdatniania Wody w Białobrzegach</t>
  </si>
  <si>
    <t>Termomodernizacja budynku Publicznego Przedszkola nr 1 w Białobrzegach</t>
  </si>
  <si>
    <t>31.07.2015</t>
  </si>
  <si>
    <t>31.07.2016</t>
  </si>
  <si>
    <t>Kwota spłat 2008</t>
  </si>
  <si>
    <t xml:space="preserve">OGÓŁEM </t>
  </si>
  <si>
    <t>Kedyty i pożyczki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</si>
</sst>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5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15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7.125" style="0" customWidth="1"/>
    <col min="4" max="4" width="18.25390625" style="0" customWidth="1"/>
    <col min="5" max="5" width="25.75390625" style="0" customWidth="1"/>
    <col min="6" max="6" width="16.25390625" style="0" customWidth="1"/>
    <col min="7" max="8" width="16.875" style="0" customWidth="1"/>
    <col min="9" max="9" width="14.25390625" style="0" customWidth="1"/>
    <col min="10" max="10" width="21.00390625" style="0" customWidth="1"/>
    <col min="11" max="11" width="13.125" style="0" bestFit="1" customWidth="1"/>
  </cols>
  <sheetData>
    <row r="2" spans="3:5" ht="12.75">
      <c r="C2" s="2" t="s">
        <v>23</v>
      </c>
      <c r="D2" s="2"/>
      <c r="E2" s="2"/>
    </row>
    <row r="3" ht="13.5" thickBot="1">
      <c r="J3" s="3" t="s">
        <v>22</v>
      </c>
    </row>
    <row r="4" spans="2:10" s="26" customFormat="1" ht="51.75" thickBot="1">
      <c r="B4" s="27" t="s">
        <v>15</v>
      </c>
      <c r="C4" s="28" t="s">
        <v>0</v>
      </c>
      <c r="D4" s="29" t="s">
        <v>20</v>
      </c>
      <c r="E4" s="28" t="s">
        <v>1</v>
      </c>
      <c r="F4" s="29" t="s">
        <v>9</v>
      </c>
      <c r="G4" s="30" t="s">
        <v>35</v>
      </c>
      <c r="H4" s="29" t="s">
        <v>6</v>
      </c>
      <c r="I4" s="29" t="s">
        <v>24</v>
      </c>
      <c r="J4" s="31" t="s">
        <v>2</v>
      </c>
    </row>
    <row r="5" spans="2:10" s="26" customFormat="1" ht="13.5" thickBot="1">
      <c r="B5" s="32">
        <v>1</v>
      </c>
      <c r="C5" s="33">
        <v>2</v>
      </c>
      <c r="D5" s="34">
        <v>3</v>
      </c>
      <c r="E5" s="33">
        <v>4</v>
      </c>
      <c r="F5" s="34">
        <v>5</v>
      </c>
      <c r="G5" s="35">
        <v>6</v>
      </c>
      <c r="H5" s="34">
        <v>6</v>
      </c>
      <c r="I5" s="29">
        <v>7</v>
      </c>
      <c r="J5" s="36">
        <v>8</v>
      </c>
    </row>
    <row r="6" spans="2:10" s="26" customFormat="1" ht="50.25" customHeight="1" thickBot="1">
      <c r="B6" s="37">
        <v>1</v>
      </c>
      <c r="C6" s="38" t="s">
        <v>25</v>
      </c>
      <c r="D6" s="39" t="s">
        <v>4</v>
      </c>
      <c r="E6" s="40" t="s">
        <v>29</v>
      </c>
      <c r="F6" s="41">
        <v>762000</v>
      </c>
      <c r="G6" s="42">
        <v>0</v>
      </c>
      <c r="H6" s="41">
        <v>0</v>
      </c>
      <c r="I6" s="43">
        <f>F6-G6</f>
        <v>762000</v>
      </c>
      <c r="J6" s="44" t="s">
        <v>34</v>
      </c>
    </row>
    <row r="7" spans="2:10" s="26" customFormat="1" ht="64.5" thickBot="1">
      <c r="B7" s="32">
        <v>2</v>
      </c>
      <c r="C7" s="45" t="s">
        <v>26</v>
      </c>
      <c r="D7" s="46" t="s">
        <v>4</v>
      </c>
      <c r="E7" s="47" t="s">
        <v>30</v>
      </c>
      <c r="F7" s="43">
        <v>265900</v>
      </c>
      <c r="G7" s="48">
        <v>0</v>
      </c>
      <c r="H7" s="43">
        <v>0</v>
      </c>
      <c r="I7" s="49">
        <f>F7-G7</f>
        <v>265900</v>
      </c>
      <c r="J7" s="50" t="s">
        <v>33</v>
      </c>
    </row>
    <row r="8" spans="2:10" s="26" customFormat="1" ht="64.5" thickBot="1">
      <c r="B8" s="37">
        <v>3</v>
      </c>
      <c r="C8" s="38" t="s">
        <v>27</v>
      </c>
      <c r="D8" s="39" t="s">
        <v>4</v>
      </c>
      <c r="E8" s="40" t="s">
        <v>31</v>
      </c>
      <c r="F8" s="51">
        <v>170000</v>
      </c>
      <c r="G8" s="52">
        <v>0</v>
      </c>
      <c r="H8" s="51">
        <v>0</v>
      </c>
      <c r="I8" s="43">
        <f>F8-G8</f>
        <v>170000</v>
      </c>
      <c r="J8" s="53" t="s">
        <v>33</v>
      </c>
    </row>
    <row r="9" spans="2:10" s="26" customFormat="1" ht="81" customHeight="1" thickBot="1">
      <c r="B9" s="32">
        <v>4</v>
      </c>
      <c r="C9" s="45" t="s">
        <v>28</v>
      </c>
      <c r="D9" s="46" t="s">
        <v>4</v>
      </c>
      <c r="E9" s="47" t="s">
        <v>32</v>
      </c>
      <c r="F9" s="43">
        <v>231000</v>
      </c>
      <c r="G9" s="48">
        <v>0</v>
      </c>
      <c r="H9" s="43">
        <v>0</v>
      </c>
      <c r="I9" s="54">
        <f>F9-G9</f>
        <v>231000</v>
      </c>
      <c r="J9" s="50" t="s">
        <v>33</v>
      </c>
    </row>
    <row r="10" spans="2:10" s="26" customFormat="1" ht="18.75" customHeight="1" thickBot="1">
      <c r="B10" s="62" t="s">
        <v>37</v>
      </c>
      <c r="C10" s="63"/>
      <c r="D10" s="63"/>
      <c r="E10" s="64"/>
      <c r="F10" s="43">
        <f>SUM(F6:F9)</f>
        <v>1428900</v>
      </c>
      <c r="G10" s="43">
        <f>SUM(G6:G9)</f>
        <v>0</v>
      </c>
      <c r="H10" s="43">
        <f>SUM(H6:H9)</f>
        <v>0</v>
      </c>
      <c r="I10" s="43">
        <f>SUM(I6:I9)</f>
        <v>1428900</v>
      </c>
      <c r="J10" s="50"/>
    </row>
    <row r="11" spans="2:10" s="26" customFormat="1" ht="26.25" thickBot="1">
      <c r="B11" s="55">
        <v>5</v>
      </c>
      <c r="C11" s="22" t="s">
        <v>16</v>
      </c>
      <c r="D11" s="56" t="s">
        <v>8</v>
      </c>
      <c r="E11" s="57" t="s">
        <v>12</v>
      </c>
      <c r="F11" s="49">
        <v>1289885.05</v>
      </c>
      <c r="G11" s="58">
        <f>H11</f>
        <v>169885.05</v>
      </c>
      <c r="H11" s="49">
        <f>169885.05</f>
        <v>169885.05</v>
      </c>
      <c r="I11" s="49">
        <f>F11-H11</f>
        <v>1120000</v>
      </c>
      <c r="J11" s="59" t="s">
        <v>10</v>
      </c>
    </row>
    <row r="12" spans="2:10" ht="64.5" thickBot="1">
      <c r="B12" s="9">
        <v>6</v>
      </c>
      <c r="C12" s="12" t="s">
        <v>3</v>
      </c>
      <c r="D12" s="5" t="s">
        <v>4</v>
      </c>
      <c r="E12" s="13" t="s">
        <v>5</v>
      </c>
      <c r="F12" s="15">
        <v>582000</v>
      </c>
      <c r="G12" s="23">
        <v>122140</v>
      </c>
      <c r="H12" s="25">
        <v>122140</v>
      </c>
      <c r="I12" s="7">
        <f>F12-H12</f>
        <v>459860</v>
      </c>
      <c r="J12" s="17" t="s">
        <v>7</v>
      </c>
    </row>
    <row r="13" spans="2:10" ht="64.5" thickBot="1">
      <c r="B13" s="4">
        <v>7</v>
      </c>
      <c r="C13" s="17" t="s">
        <v>14</v>
      </c>
      <c r="D13" s="14" t="s">
        <v>4</v>
      </c>
      <c r="E13" s="5" t="s">
        <v>21</v>
      </c>
      <c r="F13" s="16">
        <v>37946</v>
      </c>
      <c r="G13" s="10">
        <v>6300</v>
      </c>
      <c r="H13" s="7">
        <f>19046+6300</f>
        <v>25346</v>
      </c>
      <c r="I13" s="16">
        <f>F13-H13</f>
        <v>12600</v>
      </c>
      <c r="J13" s="18" t="s">
        <v>18</v>
      </c>
    </row>
    <row r="14" spans="2:10" ht="26.25" thickBot="1">
      <c r="B14" s="4">
        <v>8</v>
      </c>
      <c r="C14" s="19" t="s">
        <v>11</v>
      </c>
      <c r="D14" s="14" t="s">
        <v>19</v>
      </c>
      <c r="E14" s="6" t="s">
        <v>13</v>
      </c>
      <c r="F14" s="20">
        <v>900000</v>
      </c>
      <c r="G14" s="24">
        <v>90000</v>
      </c>
      <c r="H14" s="15">
        <f>517500+90000</f>
        <v>607500</v>
      </c>
      <c r="I14" s="16">
        <f>F14-H14</f>
        <v>292500</v>
      </c>
      <c r="J14" s="21" t="s">
        <v>17</v>
      </c>
    </row>
    <row r="15" spans="2:10" ht="13.5" thickBot="1">
      <c r="B15" s="60" t="s">
        <v>36</v>
      </c>
      <c r="C15" s="61"/>
      <c r="D15" s="61"/>
      <c r="E15" s="61"/>
      <c r="F15" s="11">
        <f>F6+F7+F8+F9+F11+F12+F13+F14</f>
        <v>4238731.05</v>
      </c>
      <c r="G15" s="11">
        <f>G6+G7+G8+G9+G11+G12+G13+G14</f>
        <v>388325.05</v>
      </c>
      <c r="H15" s="11">
        <f>H6+H7+H8+H9+H11+H12+H13+H14</f>
        <v>924871.05</v>
      </c>
      <c r="I15" s="11">
        <f>I6+I7+I8+I9+I11+I12+I13+I14</f>
        <v>3313860</v>
      </c>
      <c r="J15" s="8"/>
    </row>
    <row r="16" ht="12.75">
      <c r="D16" s="22"/>
    </row>
    <row r="17" spans="4:11" ht="12.75">
      <c r="D17" s="22"/>
      <c r="F17" s="1"/>
      <c r="K17" s="1"/>
    </row>
    <row r="18" spans="4:11" ht="12.75">
      <c r="D18" s="22"/>
      <c r="F18" s="1"/>
      <c r="G18" s="1"/>
      <c r="H18" s="1"/>
      <c r="I18" s="1"/>
      <c r="K18" s="1"/>
    </row>
    <row r="19" spans="6:9" ht="12.75">
      <c r="F19" s="1"/>
      <c r="G19" s="1"/>
      <c r="H19" s="1"/>
      <c r="I19" s="1"/>
    </row>
    <row r="21" ht="12.75">
      <c r="I21" s="1"/>
    </row>
    <row r="23" ht="12.75">
      <c r="F23" s="1"/>
    </row>
  </sheetData>
  <sheetProtection/>
  <mergeCells count="2">
    <mergeCell ref="B15:E15"/>
    <mergeCell ref="B10:E10"/>
  </mergeCells>
  <printOptions horizontalCentered="1"/>
  <pageMargins left="0.2362204724409449" right="0.5905511811023623" top="0.984251968503937" bottom="0.984251968503937" header="0.5118110236220472" footer="0.5118110236220472"/>
  <pageSetup firstPageNumber="97" useFirstPageNumber="1" horizontalDpi="600" verticalDpi="6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2009-03-17T12:06:10Z</cp:lastPrinted>
  <dcterms:created xsi:type="dcterms:W3CDTF">1997-02-26T13:46:56Z</dcterms:created>
  <dcterms:modified xsi:type="dcterms:W3CDTF">2009-04-30T05:46:21Z</dcterms:modified>
  <cp:category/>
  <cp:version/>
  <cp:contentType/>
  <cp:contentStatus/>
</cp:coreProperties>
</file>