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<sst xmlns="http://schemas.openxmlformats.org/spreadsheetml/2006/main" count="62" uniqueCount="45">
  <si>
    <t>Dział</t>
  </si>
  <si>
    <t>Rozdział</t>
  </si>
  <si>
    <t>Paragraf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</si>
  <si>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</si>
  <si>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</si>
  <si>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</si>
  <si>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</si>
  <si>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</si>
  <si>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</si>
  <si>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</si>
  <si>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usług pozostałych</t>
  </si>
  <si>
    <t>Podróże służbowe krajowe</t>
  </si>
  <si>
    <t>Różne opłaty i składki</t>
  </si>
  <si>
    <t>Zakup materiałów papierniczych do sprzętu drukarskiego i urządzeń kserograficznych</t>
  </si>
  <si>
    <t>Zakup akcesoriów komputerowych, w tym programów i licencji</t>
  </si>
  <si>
    <t>Urzędy naczelnych organów władzy państwowej, kontroli i ochrony prawa oraz sądownictwa</t>
  </si>
  <si>
    <t>Bezpieczeństwo publiczne i ochrona przeciwpożarowa</t>
  </si>
  <si>
    <t>Obrona cywilna</t>
  </si>
  <si>
    <t>Pomoc społeczna</t>
  </si>
  <si>
    <t>Świadczenia społeczne</t>
  </si>
  <si>
    <t>Sprawozdanie z realizacji  planu  wydatkow  zadań zleconych gminy za  2008 rok</t>
  </si>
  <si>
    <t>Załącznik nr 10</t>
  </si>
  <si>
    <t>Wyszczególnienie</t>
  </si>
  <si>
    <t>Dynamika 6/5</t>
  </si>
  <si>
    <t>Plan roczny na 31.12.2008</t>
  </si>
  <si>
    <t>Wykonanie planu na dzień 31.12.2008 r.</t>
  </si>
  <si>
    <t>Zakup usług dostępu do sieci internet</t>
  </si>
  <si>
    <t>Wybory do Sejmu i Senatu</t>
  </si>
  <si>
    <t>010</t>
  </si>
  <si>
    <t>Rolnictwo i leśnictwo</t>
  </si>
  <si>
    <t>01095</t>
  </si>
  <si>
    <t>Pozostała działalność</t>
  </si>
  <si>
    <t>Urzędy Wojewódzkie</t>
  </si>
  <si>
    <t>Urzędy naczelnych organów władzy państwowej, kontroli i ochrony prawa.</t>
  </si>
  <si>
    <t>Świadczenia rodzinne, zaliczka alimentacyjna oraz składki na ubezpieczenia emerytalne i rentowe z ubezpieczenia społecznego.</t>
  </si>
  <si>
    <t>Wydatki osobowe niezaliczane do wynagrodzeń</t>
  </si>
  <si>
    <t>Opłaty z tytułu zakupu usług telekomunikacji telefonii stacjonarnej</t>
  </si>
  <si>
    <t>Odpisy na ZFŚS</t>
  </si>
  <si>
    <t>Szkolenia pracowników niebędących czlonkami korpusu służby cywilnej</t>
  </si>
  <si>
    <t>Wydatki na zakupy inwestycyjne jednostek budżetowych</t>
  </si>
  <si>
    <t>Składki na ubezpieczenie zdrowotne opłacane za osoby pobierające niektóre swiadczenia z pomocy społecznej oraz niektóre świadczenia rodzinne.</t>
  </si>
  <si>
    <t>Składki na ubezpieczenia zdrowotne</t>
  </si>
  <si>
    <t>Zasiłki i pomoc w naturze oraz składki na ubezpieczenia emerytalne i rentowe.</t>
  </si>
  <si>
    <t>Razem</t>
  </si>
  <si>
    <t>Zakup usług zdrowotnych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</si>
</sst>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i/>
      <sz val="8"/>
      <name val="Arial CE"/>
      <family val="0"/>
    </font>
    <font>
      <b/>
      <sz val="10"/>
      <name val="Arial CE"/>
      <family val="2"/>
    </font>
    <font>
      <b/>
      <i/>
      <sz val="12"/>
      <name val="Arial CE"/>
      <family val="0"/>
    </font>
    <font>
      <b/>
      <i/>
      <sz val="10"/>
      <name val="Arial CE"/>
      <family val="2"/>
    </font>
    <font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52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right" wrapText="1"/>
      <protection locked="0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3" fontId="7" fillId="0" borderId="11" xfId="0" applyNumberFormat="1" applyFont="1" applyBorder="1" applyAlignment="1">
      <alignment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Border="1" applyAlignment="1">
      <alignment horizontal="center"/>
    </xf>
    <xf numFmtId="10" fontId="10" fillId="0" borderId="17" xfId="0" applyNumberFormat="1" applyFont="1" applyFill="1" applyBorder="1" applyAlignment="1">
      <alignment/>
    </xf>
    <xf numFmtId="0" fontId="1" fillId="0" borderId="18" xfId="0" applyNumberFormat="1" applyFont="1" applyFill="1" applyBorder="1" applyAlignment="1" applyProtection="1">
      <alignment horizontal="left"/>
      <protection locked="0"/>
    </xf>
    <xf numFmtId="10" fontId="10" fillId="0" borderId="19" xfId="0" applyNumberFormat="1" applyFont="1" applyFill="1" applyBorder="1" applyAlignment="1">
      <alignment/>
    </xf>
    <xf numFmtId="0" fontId="7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10" fontId="10" fillId="0" borderId="22" xfId="0" applyNumberFormat="1" applyFont="1" applyFill="1" applyBorder="1" applyAlignment="1">
      <alignment/>
    </xf>
    <xf numFmtId="10" fontId="10" fillId="0" borderId="23" xfId="0" applyNumberFormat="1" applyFont="1" applyFill="1" applyBorder="1" applyAlignment="1">
      <alignment/>
    </xf>
    <xf numFmtId="3" fontId="4" fillId="0" borderId="14" xfId="0" applyNumberFormat="1" applyFont="1" applyFill="1" applyBorder="1" applyAlignment="1" applyProtection="1">
      <alignment horizontal="center"/>
      <protection locked="0"/>
    </xf>
    <xf numFmtId="3" fontId="9" fillId="0" borderId="10" xfId="0" applyNumberFormat="1" applyFont="1" applyBorder="1" applyAlignment="1">
      <alignment/>
    </xf>
    <xf numFmtId="49" fontId="1" fillId="0" borderId="0" xfId="0" applyNumberFormat="1" applyFont="1" applyFill="1" applyBorder="1" applyAlignment="1" applyProtection="1">
      <alignment horizontal="right" wrapText="1"/>
      <protection locked="0"/>
    </xf>
    <xf numFmtId="0" fontId="1" fillId="0" borderId="24" xfId="0" applyNumberFormat="1" applyFont="1" applyFill="1" applyBorder="1" applyAlignment="1" applyProtection="1">
      <alignment horizontal="right"/>
      <protection locked="0"/>
    </xf>
    <xf numFmtId="0" fontId="1" fillId="0" borderId="14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showGridLines="0" tabSelected="1" zoomScalePageLayoutView="0" workbookViewId="0" topLeftCell="A16">
      <selection activeCell="E23" sqref="E23"/>
    </sheetView>
  </sheetViews>
  <sheetFormatPr defaultColWidth="9.33203125" defaultRowHeight="12.75"/>
  <cols>
    <col min="1" max="1" width="2.5" style="0" customWidth="1"/>
    <col min="2" max="2" width="10.16015625" style="0" customWidth="1"/>
    <col min="3" max="4" width="12.66015625" style="0" customWidth="1"/>
    <col min="5" max="5" width="63.66015625" style="0" customWidth="1"/>
    <col min="6" max="6" width="15.33203125" style="0" bestFit="1" customWidth="1"/>
    <col min="7" max="7" width="23.5" style="0" bestFit="1" customWidth="1"/>
    <col min="8" max="8" width="14.33203125" style="0" customWidth="1"/>
  </cols>
  <sheetData>
    <row r="1" spans="1:6" ht="12.75">
      <c r="A1" s="51" t="s">
        <v>20</v>
      </c>
      <c r="B1" s="51"/>
      <c r="C1" s="51"/>
      <c r="D1" s="51"/>
      <c r="E1" s="51"/>
      <c r="F1" s="51"/>
    </row>
    <row r="2" spans="2:8" ht="12.75">
      <c r="B2" s="48" t="s">
        <v>21</v>
      </c>
      <c r="C2" s="48"/>
      <c r="D2" s="48"/>
      <c r="E2" s="48"/>
      <c r="F2" s="48"/>
      <c r="G2" s="48"/>
      <c r="H2" s="48"/>
    </row>
    <row r="3" spans="2:8" ht="13.5" thickBot="1">
      <c r="B3" s="1"/>
      <c r="C3" s="1"/>
      <c r="D3" s="1"/>
      <c r="E3" s="1"/>
      <c r="F3" s="1"/>
      <c r="G3" s="1"/>
      <c r="H3" s="1"/>
    </row>
    <row r="4" spans="2:8" ht="26.25" thickBot="1">
      <c r="B4" s="26" t="s">
        <v>0</v>
      </c>
      <c r="C4" s="27" t="s">
        <v>1</v>
      </c>
      <c r="D4" s="27" t="s">
        <v>2</v>
      </c>
      <c r="E4" s="28" t="s">
        <v>22</v>
      </c>
      <c r="F4" s="29" t="s">
        <v>24</v>
      </c>
      <c r="G4" s="29" t="s">
        <v>25</v>
      </c>
      <c r="H4" s="30" t="s">
        <v>23</v>
      </c>
    </row>
    <row r="5" spans="2:8" ht="15">
      <c r="B5" s="31" t="s">
        <v>28</v>
      </c>
      <c r="C5" s="22"/>
      <c r="D5" s="23"/>
      <c r="E5" s="24" t="s">
        <v>29</v>
      </c>
      <c r="F5" s="25">
        <f>F6</f>
        <v>42218</v>
      </c>
      <c r="G5" s="25">
        <f>G6</f>
        <v>42207.6</v>
      </c>
      <c r="H5" s="32">
        <f>G5/F5</f>
        <v>0.9997536595764839</v>
      </c>
    </row>
    <row r="6" spans="2:8" ht="12.75">
      <c r="B6" s="33"/>
      <c r="C6" s="13" t="s">
        <v>30</v>
      </c>
      <c r="D6" s="14"/>
      <c r="E6" s="15" t="s">
        <v>31</v>
      </c>
      <c r="F6" s="2">
        <f>F7+F8</f>
        <v>42218</v>
      </c>
      <c r="G6" s="2">
        <f>G7+G8</f>
        <v>42207.6</v>
      </c>
      <c r="H6" s="34">
        <f aca="true" t="shared" si="0" ref="H6:H54">G6/F6</f>
        <v>0.9997536595764839</v>
      </c>
    </row>
    <row r="7" spans="2:8" ht="12.75">
      <c r="B7" s="33"/>
      <c r="C7" s="16"/>
      <c r="D7" s="6">
        <v>4300</v>
      </c>
      <c r="E7" s="7" t="s">
        <v>10</v>
      </c>
      <c r="F7" s="4">
        <v>828</v>
      </c>
      <c r="G7" s="4">
        <f>42207.6-G8</f>
        <v>827.5999999999985</v>
      </c>
      <c r="H7" s="34">
        <f t="shared" si="0"/>
        <v>0.9995169082125587</v>
      </c>
    </row>
    <row r="8" spans="2:8" ht="12.75">
      <c r="B8" s="33"/>
      <c r="C8" s="16"/>
      <c r="D8" s="6">
        <v>4430</v>
      </c>
      <c r="E8" s="7" t="s">
        <v>12</v>
      </c>
      <c r="F8" s="4">
        <v>41390</v>
      </c>
      <c r="G8" s="4">
        <v>41380</v>
      </c>
      <c r="H8" s="34">
        <f t="shared" si="0"/>
        <v>0.9997583957477651</v>
      </c>
    </row>
    <row r="9" spans="2:8" ht="15">
      <c r="B9" s="35">
        <v>750</v>
      </c>
      <c r="C9" s="17"/>
      <c r="D9" s="10"/>
      <c r="E9" s="11" t="s">
        <v>3</v>
      </c>
      <c r="F9" s="12">
        <f>F10</f>
        <v>83961</v>
      </c>
      <c r="G9" s="12">
        <f>G10</f>
        <v>83958.53</v>
      </c>
      <c r="H9" s="34">
        <f t="shared" si="0"/>
        <v>0.9999705815795429</v>
      </c>
    </row>
    <row r="10" spans="2:8" ht="12.75">
      <c r="B10" s="36"/>
      <c r="C10" s="18">
        <v>75011</v>
      </c>
      <c r="D10" s="14"/>
      <c r="E10" s="15" t="s">
        <v>32</v>
      </c>
      <c r="F10" s="2">
        <f>SUM(F11:F21)</f>
        <v>83961</v>
      </c>
      <c r="G10" s="3">
        <f>SUM(G11:G21)</f>
        <v>83958.53</v>
      </c>
      <c r="H10" s="34">
        <f t="shared" si="0"/>
        <v>0.9999705815795429</v>
      </c>
    </row>
    <row r="11" spans="2:8" ht="12.75">
      <c r="B11" s="37"/>
      <c r="C11" s="16"/>
      <c r="D11" s="6">
        <v>4010</v>
      </c>
      <c r="E11" s="7" t="s">
        <v>4</v>
      </c>
      <c r="F11" s="4">
        <v>31439</v>
      </c>
      <c r="G11" s="4">
        <v>31439</v>
      </c>
      <c r="H11" s="34">
        <f t="shared" si="0"/>
        <v>1</v>
      </c>
    </row>
    <row r="12" spans="2:8" ht="12.75">
      <c r="B12" s="37"/>
      <c r="C12" s="16"/>
      <c r="D12" s="6">
        <v>4040</v>
      </c>
      <c r="E12" s="7" t="s">
        <v>5</v>
      </c>
      <c r="F12" s="4">
        <v>3000</v>
      </c>
      <c r="G12" s="4">
        <v>3000</v>
      </c>
      <c r="H12" s="34">
        <f t="shared" si="0"/>
        <v>1</v>
      </c>
    </row>
    <row r="13" spans="2:8" ht="12.75">
      <c r="B13" s="37"/>
      <c r="C13" s="16"/>
      <c r="D13" s="6">
        <v>4110</v>
      </c>
      <c r="E13" s="7" t="s">
        <v>6</v>
      </c>
      <c r="F13" s="4">
        <v>5000</v>
      </c>
      <c r="G13" s="4">
        <v>5000</v>
      </c>
      <c r="H13" s="34">
        <f t="shared" si="0"/>
        <v>1</v>
      </c>
    </row>
    <row r="14" spans="2:8" ht="12.75">
      <c r="B14" s="37"/>
      <c r="C14" s="16"/>
      <c r="D14" s="6">
        <v>4120</v>
      </c>
      <c r="E14" s="7" t="s">
        <v>7</v>
      </c>
      <c r="F14" s="4">
        <v>1000</v>
      </c>
      <c r="G14" s="4">
        <v>1000</v>
      </c>
      <c r="H14" s="34">
        <f t="shared" si="0"/>
        <v>1</v>
      </c>
    </row>
    <row r="15" spans="2:8" ht="12.75">
      <c r="B15" s="37"/>
      <c r="C15" s="16"/>
      <c r="D15" s="6">
        <v>4170</v>
      </c>
      <c r="E15" s="7" t="s">
        <v>8</v>
      </c>
      <c r="F15" s="4">
        <v>3557</v>
      </c>
      <c r="G15" s="4">
        <v>3556.6</v>
      </c>
      <c r="H15" s="34">
        <f t="shared" si="0"/>
        <v>0.9998875456845656</v>
      </c>
    </row>
    <row r="16" spans="2:8" ht="12.75">
      <c r="B16" s="37"/>
      <c r="C16" s="16"/>
      <c r="D16" s="6">
        <v>4210</v>
      </c>
      <c r="E16" s="7" t="s">
        <v>9</v>
      </c>
      <c r="F16" s="4">
        <v>25801</v>
      </c>
      <c r="G16" s="4">
        <v>25800.19</v>
      </c>
      <c r="H16" s="34">
        <f t="shared" si="0"/>
        <v>0.9999686058679895</v>
      </c>
    </row>
    <row r="17" spans="2:8" ht="12.75">
      <c r="B17" s="37"/>
      <c r="C17" s="16"/>
      <c r="D17" s="6">
        <v>4300</v>
      </c>
      <c r="E17" s="7" t="s">
        <v>10</v>
      </c>
      <c r="F17" s="4">
        <v>11498</v>
      </c>
      <c r="G17" s="4">
        <v>11497.75</v>
      </c>
      <c r="H17" s="34">
        <f t="shared" si="0"/>
        <v>0.9999782570881892</v>
      </c>
    </row>
    <row r="18" spans="2:8" ht="12.75">
      <c r="B18" s="37"/>
      <c r="C18" s="16"/>
      <c r="D18" s="6">
        <v>4350</v>
      </c>
      <c r="E18" s="7" t="s">
        <v>26</v>
      </c>
      <c r="F18" s="5">
        <v>235</v>
      </c>
      <c r="G18" s="5">
        <v>234.83</v>
      </c>
      <c r="H18" s="34">
        <f t="shared" si="0"/>
        <v>0.9992765957446809</v>
      </c>
    </row>
    <row r="19" spans="2:8" ht="12.75">
      <c r="B19" s="37"/>
      <c r="C19" s="16"/>
      <c r="D19" s="6">
        <v>4410</v>
      </c>
      <c r="E19" s="7" t="s">
        <v>11</v>
      </c>
      <c r="F19" s="5">
        <v>578</v>
      </c>
      <c r="G19" s="5">
        <v>577.16</v>
      </c>
      <c r="H19" s="34">
        <f t="shared" si="0"/>
        <v>0.9985467128027681</v>
      </c>
    </row>
    <row r="20" spans="2:8" ht="22.5">
      <c r="B20" s="37"/>
      <c r="C20" s="16"/>
      <c r="D20" s="6">
        <v>4740</v>
      </c>
      <c r="E20" s="7" t="s">
        <v>13</v>
      </c>
      <c r="F20" s="5">
        <v>500</v>
      </c>
      <c r="G20" s="5">
        <v>500</v>
      </c>
      <c r="H20" s="34">
        <f t="shared" si="0"/>
        <v>1</v>
      </c>
    </row>
    <row r="21" spans="2:8" ht="12.75">
      <c r="B21" s="37"/>
      <c r="C21" s="16"/>
      <c r="D21" s="6">
        <v>4750</v>
      </c>
      <c r="E21" s="7" t="s">
        <v>14</v>
      </c>
      <c r="F21" s="4">
        <v>1353</v>
      </c>
      <c r="G21" s="4">
        <v>1353</v>
      </c>
      <c r="H21" s="34">
        <f t="shared" si="0"/>
        <v>1</v>
      </c>
    </row>
    <row r="22" spans="2:8" ht="45">
      <c r="B22" s="35">
        <v>751</v>
      </c>
      <c r="C22" s="17"/>
      <c r="D22" s="10"/>
      <c r="E22" s="11" t="s">
        <v>15</v>
      </c>
      <c r="F22" s="12">
        <f>F23+F27</f>
        <v>1728</v>
      </c>
      <c r="G22" s="12">
        <f>G23+G27</f>
        <v>1727.98</v>
      </c>
      <c r="H22" s="34">
        <f t="shared" si="0"/>
        <v>0.999988425925926</v>
      </c>
    </row>
    <row r="23" spans="2:8" ht="25.5">
      <c r="B23" s="36"/>
      <c r="C23" s="18">
        <v>75101</v>
      </c>
      <c r="D23" s="14"/>
      <c r="E23" s="15" t="s">
        <v>33</v>
      </c>
      <c r="F23" s="2">
        <f>SUM(F24:F26)</f>
        <v>1528</v>
      </c>
      <c r="G23" s="3">
        <f>SUM(G24:G26)</f>
        <v>1527.98</v>
      </c>
      <c r="H23" s="34">
        <f t="shared" si="0"/>
        <v>0.9999869109947644</v>
      </c>
    </row>
    <row r="24" spans="2:8" ht="12.75">
      <c r="B24" s="37"/>
      <c r="C24" s="16"/>
      <c r="D24" s="6">
        <v>4210</v>
      </c>
      <c r="E24" s="7" t="s">
        <v>9</v>
      </c>
      <c r="F24" s="5">
        <v>318</v>
      </c>
      <c r="G24" s="5">
        <v>317.98</v>
      </c>
      <c r="H24" s="34">
        <f t="shared" si="0"/>
        <v>0.999937106918239</v>
      </c>
    </row>
    <row r="25" spans="2:8" ht="12.75">
      <c r="B25" s="37"/>
      <c r="C25" s="16"/>
      <c r="D25" s="6">
        <v>4300</v>
      </c>
      <c r="E25" s="7" t="s">
        <v>10</v>
      </c>
      <c r="F25" s="4">
        <v>1200</v>
      </c>
      <c r="G25" s="4">
        <v>1200</v>
      </c>
      <c r="H25" s="34">
        <f t="shared" si="0"/>
        <v>1</v>
      </c>
    </row>
    <row r="26" spans="2:8" ht="22.5">
      <c r="B26" s="37"/>
      <c r="C26" s="16"/>
      <c r="D26" s="6">
        <v>4740</v>
      </c>
      <c r="E26" s="7" t="s">
        <v>13</v>
      </c>
      <c r="F26" s="5">
        <v>10</v>
      </c>
      <c r="G26" s="5">
        <v>10</v>
      </c>
      <c r="H26" s="34">
        <f t="shared" si="0"/>
        <v>1</v>
      </c>
    </row>
    <row r="27" spans="2:8" ht="12.75">
      <c r="B27" s="38"/>
      <c r="C27" s="19">
        <v>75108</v>
      </c>
      <c r="D27" s="8"/>
      <c r="E27" s="9" t="s">
        <v>27</v>
      </c>
      <c r="F27" s="2">
        <f>SUM(F28:F28)</f>
        <v>200</v>
      </c>
      <c r="G27" s="2">
        <f>SUM(G28:G28)</f>
        <v>200</v>
      </c>
      <c r="H27" s="34">
        <f t="shared" si="0"/>
        <v>1</v>
      </c>
    </row>
    <row r="28" spans="2:8" ht="12.75">
      <c r="B28" s="37"/>
      <c r="C28" s="16"/>
      <c r="D28" s="6">
        <v>4170</v>
      </c>
      <c r="E28" s="7" t="s">
        <v>8</v>
      </c>
      <c r="F28" s="5">
        <v>200</v>
      </c>
      <c r="G28" s="5">
        <v>200</v>
      </c>
      <c r="H28" s="34">
        <f t="shared" si="0"/>
        <v>1</v>
      </c>
    </row>
    <row r="29" spans="2:8" ht="30">
      <c r="B29" s="35">
        <v>754</v>
      </c>
      <c r="C29" s="17"/>
      <c r="D29" s="10"/>
      <c r="E29" s="11" t="s">
        <v>16</v>
      </c>
      <c r="F29" s="12">
        <f>F30</f>
        <v>1000</v>
      </c>
      <c r="G29" s="12">
        <f>G30</f>
        <v>1000</v>
      </c>
      <c r="H29" s="34">
        <f t="shared" si="0"/>
        <v>1</v>
      </c>
    </row>
    <row r="30" spans="2:8" ht="12.75">
      <c r="B30" s="36"/>
      <c r="C30" s="18">
        <v>75414</v>
      </c>
      <c r="D30" s="14"/>
      <c r="E30" s="15" t="s">
        <v>17</v>
      </c>
      <c r="F30" s="2">
        <f>F31</f>
        <v>1000</v>
      </c>
      <c r="G30" s="3">
        <f>G31</f>
        <v>1000</v>
      </c>
      <c r="H30" s="34">
        <f t="shared" si="0"/>
        <v>1</v>
      </c>
    </row>
    <row r="31" spans="2:8" ht="12.75">
      <c r="B31" s="37"/>
      <c r="C31" s="16"/>
      <c r="D31" s="6">
        <v>4170</v>
      </c>
      <c r="E31" s="7" t="s">
        <v>8</v>
      </c>
      <c r="F31" s="4">
        <v>1000</v>
      </c>
      <c r="G31" s="4">
        <v>1000</v>
      </c>
      <c r="H31" s="34">
        <f t="shared" si="0"/>
        <v>1</v>
      </c>
    </row>
    <row r="32" spans="2:8" ht="15">
      <c r="B32" s="35">
        <v>852</v>
      </c>
      <c r="C32" s="17"/>
      <c r="D32" s="10"/>
      <c r="E32" s="11" t="s">
        <v>18</v>
      </c>
      <c r="F32" s="12">
        <f>F33+F51+F53</f>
        <v>2692250</v>
      </c>
      <c r="G32" s="12">
        <f>G33+G51+G53</f>
        <v>2681252.869999999</v>
      </c>
      <c r="H32" s="34">
        <f t="shared" si="0"/>
        <v>0.9959152641842323</v>
      </c>
    </row>
    <row r="33" spans="2:8" ht="38.25">
      <c r="B33" s="36"/>
      <c r="C33" s="18">
        <v>85212</v>
      </c>
      <c r="D33" s="14"/>
      <c r="E33" s="15" t="s">
        <v>34</v>
      </c>
      <c r="F33" s="2">
        <f>SUM(F34:F50)</f>
        <v>2437000</v>
      </c>
      <c r="G33" s="2">
        <f>SUM(G34:G50)</f>
        <v>2429155.2199999993</v>
      </c>
      <c r="H33" s="34">
        <f t="shared" si="0"/>
        <v>0.9967809684037748</v>
      </c>
    </row>
    <row r="34" spans="2:8" ht="12.75">
      <c r="B34" s="36"/>
      <c r="C34" s="18"/>
      <c r="D34" s="6">
        <v>3020</v>
      </c>
      <c r="E34" s="7" t="s">
        <v>35</v>
      </c>
      <c r="F34" s="47">
        <v>260</v>
      </c>
      <c r="G34" s="47">
        <v>0</v>
      </c>
      <c r="H34" s="34">
        <f t="shared" si="0"/>
        <v>0</v>
      </c>
    </row>
    <row r="35" spans="2:8" ht="12.75">
      <c r="B35" s="37"/>
      <c r="C35" s="16"/>
      <c r="D35" s="6">
        <v>3110</v>
      </c>
      <c r="E35" s="7" t="s">
        <v>19</v>
      </c>
      <c r="F35" s="4">
        <v>2319338</v>
      </c>
      <c r="G35" s="20">
        <v>2319323.8</v>
      </c>
      <c r="H35" s="34">
        <f t="shared" si="0"/>
        <v>0.9999938775633391</v>
      </c>
    </row>
    <row r="36" spans="2:8" ht="12.75">
      <c r="B36" s="37"/>
      <c r="C36" s="16"/>
      <c r="D36" s="6">
        <v>4010</v>
      </c>
      <c r="E36" s="7" t="s">
        <v>4</v>
      </c>
      <c r="F36" s="4">
        <v>47408</v>
      </c>
      <c r="G36" s="20">
        <v>45375.5</v>
      </c>
      <c r="H36" s="34">
        <f t="shared" si="0"/>
        <v>0.9571274890313871</v>
      </c>
    </row>
    <row r="37" spans="2:8" ht="12.75">
      <c r="B37" s="37"/>
      <c r="C37" s="16"/>
      <c r="D37" s="6">
        <v>4040</v>
      </c>
      <c r="E37" s="7" t="s">
        <v>5</v>
      </c>
      <c r="F37" s="4">
        <v>3342</v>
      </c>
      <c r="G37" s="20">
        <v>3341.36</v>
      </c>
      <c r="H37" s="34">
        <f t="shared" si="0"/>
        <v>0.9998084979054459</v>
      </c>
    </row>
    <row r="38" spans="2:8" ht="12.75">
      <c r="B38" s="37"/>
      <c r="C38" s="16"/>
      <c r="D38" s="6">
        <v>4110</v>
      </c>
      <c r="E38" s="7" t="s">
        <v>6</v>
      </c>
      <c r="F38" s="4">
        <v>34628</v>
      </c>
      <c r="G38" s="20">
        <v>30475.39</v>
      </c>
      <c r="H38" s="34">
        <f t="shared" si="0"/>
        <v>0.8800794155019059</v>
      </c>
    </row>
    <row r="39" spans="2:8" ht="12.75">
      <c r="B39" s="37"/>
      <c r="C39" s="16"/>
      <c r="D39" s="6">
        <v>4120</v>
      </c>
      <c r="E39" s="7" t="s">
        <v>7</v>
      </c>
      <c r="F39" s="4">
        <v>1457</v>
      </c>
      <c r="G39" s="20">
        <v>1281.73</v>
      </c>
      <c r="H39" s="34">
        <f t="shared" si="0"/>
        <v>0.8797048730267674</v>
      </c>
    </row>
    <row r="40" spans="2:8" ht="12.75">
      <c r="B40" s="37"/>
      <c r="C40" s="16"/>
      <c r="D40" s="6">
        <v>4170</v>
      </c>
      <c r="E40" s="7" t="s">
        <v>8</v>
      </c>
      <c r="F40" s="4">
        <v>4460</v>
      </c>
      <c r="G40" s="20">
        <v>4460</v>
      </c>
      <c r="H40" s="34">
        <f t="shared" si="0"/>
        <v>1</v>
      </c>
    </row>
    <row r="41" spans="2:8" ht="12.75">
      <c r="B41" s="37"/>
      <c r="C41" s="16"/>
      <c r="D41" s="6">
        <v>4210</v>
      </c>
      <c r="E41" s="7" t="s">
        <v>9</v>
      </c>
      <c r="F41" s="4">
        <v>6588</v>
      </c>
      <c r="G41" s="20">
        <v>6554.63</v>
      </c>
      <c r="H41" s="34">
        <f t="shared" si="0"/>
        <v>0.994934729811779</v>
      </c>
    </row>
    <row r="42" spans="2:8" ht="12.75">
      <c r="B42" s="37"/>
      <c r="C42" s="16"/>
      <c r="D42" s="6">
        <v>4280</v>
      </c>
      <c r="E42" s="7" t="s">
        <v>44</v>
      </c>
      <c r="F42" s="4">
        <v>100</v>
      </c>
      <c r="G42" s="20">
        <v>73</v>
      </c>
      <c r="H42" s="34">
        <f t="shared" si="0"/>
        <v>0.73</v>
      </c>
    </row>
    <row r="43" spans="2:8" ht="12.75">
      <c r="B43" s="37"/>
      <c r="C43" s="16"/>
      <c r="D43" s="6">
        <v>4300</v>
      </c>
      <c r="E43" s="7" t="s">
        <v>10</v>
      </c>
      <c r="F43" s="4">
        <v>5785</v>
      </c>
      <c r="G43" s="20">
        <v>5120.65</v>
      </c>
      <c r="H43" s="34">
        <f t="shared" si="0"/>
        <v>0.8851598962834917</v>
      </c>
    </row>
    <row r="44" spans="2:8" ht="12.75">
      <c r="B44" s="37"/>
      <c r="C44" s="16"/>
      <c r="D44" s="6">
        <v>4370</v>
      </c>
      <c r="E44" s="7" t="s">
        <v>36</v>
      </c>
      <c r="F44" s="4">
        <v>2687</v>
      </c>
      <c r="G44" s="20">
        <v>2344.53</v>
      </c>
      <c r="H44" s="34">
        <f t="shared" si="0"/>
        <v>0.8725455898771866</v>
      </c>
    </row>
    <row r="45" spans="2:8" ht="12.75">
      <c r="B45" s="37"/>
      <c r="C45" s="16"/>
      <c r="D45" s="6">
        <v>4410</v>
      </c>
      <c r="E45" s="7" t="s">
        <v>11</v>
      </c>
      <c r="F45" s="5">
        <v>281</v>
      </c>
      <c r="G45" s="21">
        <v>161.9</v>
      </c>
      <c r="H45" s="34">
        <f t="shared" si="0"/>
        <v>0.5761565836298933</v>
      </c>
    </row>
    <row r="46" spans="2:8" ht="12.75">
      <c r="B46" s="37"/>
      <c r="C46" s="16"/>
      <c r="D46" s="6">
        <v>4440</v>
      </c>
      <c r="E46" s="7" t="s">
        <v>37</v>
      </c>
      <c r="F46" s="4">
        <v>1814</v>
      </c>
      <c r="G46" s="20">
        <v>1814</v>
      </c>
      <c r="H46" s="34">
        <f t="shared" si="0"/>
        <v>1</v>
      </c>
    </row>
    <row r="47" spans="2:8" ht="12.75">
      <c r="B47" s="37"/>
      <c r="C47" s="16"/>
      <c r="D47" s="6">
        <v>4700</v>
      </c>
      <c r="E47" s="7" t="s">
        <v>38</v>
      </c>
      <c r="F47" s="4">
        <v>1000</v>
      </c>
      <c r="G47" s="21">
        <v>978</v>
      </c>
      <c r="H47" s="34">
        <f t="shared" si="0"/>
        <v>0.978</v>
      </c>
    </row>
    <row r="48" spans="2:8" ht="22.5">
      <c r="B48" s="37"/>
      <c r="C48" s="16"/>
      <c r="D48" s="6">
        <v>4740</v>
      </c>
      <c r="E48" s="7" t="s">
        <v>13</v>
      </c>
      <c r="F48" s="5">
        <v>534</v>
      </c>
      <c r="G48" s="21">
        <v>533.34</v>
      </c>
      <c r="H48" s="34">
        <f t="shared" si="0"/>
        <v>0.9987640449438203</v>
      </c>
    </row>
    <row r="49" spans="2:8" ht="12.75">
      <c r="B49" s="37"/>
      <c r="C49" s="16"/>
      <c r="D49" s="6">
        <v>4750</v>
      </c>
      <c r="E49" s="7" t="s">
        <v>14</v>
      </c>
      <c r="F49" s="4">
        <v>3318</v>
      </c>
      <c r="G49" s="20">
        <v>3317.39</v>
      </c>
      <c r="H49" s="34">
        <f t="shared" si="0"/>
        <v>0.9998161543098252</v>
      </c>
    </row>
    <row r="50" spans="2:8" ht="12.75">
      <c r="B50" s="37"/>
      <c r="C50" s="16"/>
      <c r="D50" s="6">
        <v>6060</v>
      </c>
      <c r="E50" s="7" t="s">
        <v>39</v>
      </c>
      <c r="F50" s="4">
        <v>4000</v>
      </c>
      <c r="G50" s="4">
        <v>4000</v>
      </c>
      <c r="H50" s="34">
        <f t="shared" si="0"/>
        <v>1</v>
      </c>
    </row>
    <row r="51" spans="2:8" ht="38.25">
      <c r="B51" s="36"/>
      <c r="C51" s="18">
        <v>85213</v>
      </c>
      <c r="D51" s="14"/>
      <c r="E51" s="15" t="s">
        <v>40</v>
      </c>
      <c r="F51" s="2">
        <f>SUM(F52)</f>
        <v>28250</v>
      </c>
      <c r="G51" s="3">
        <f>SUM(G52)</f>
        <v>27895.21</v>
      </c>
      <c r="H51" s="34">
        <f t="shared" si="0"/>
        <v>0.9874410619469026</v>
      </c>
    </row>
    <row r="52" spans="2:8" ht="12.75">
      <c r="B52" s="37"/>
      <c r="C52" s="16"/>
      <c r="D52" s="6">
        <v>4130</v>
      </c>
      <c r="E52" s="7" t="s">
        <v>41</v>
      </c>
      <c r="F52" s="4">
        <v>28250</v>
      </c>
      <c r="G52" s="4">
        <v>27895.21</v>
      </c>
      <c r="H52" s="34">
        <f t="shared" si="0"/>
        <v>0.9874410619469026</v>
      </c>
    </row>
    <row r="53" spans="2:8" ht="25.5">
      <c r="B53" s="36"/>
      <c r="C53" s="18">
        <v>85214</v>
      </c>
      <c r="D53" s="14"/>
      <c r="E53" s="15" t="s">
        <v>42</v>
      </c>
      <c r="F53" s="2">
        <f>F54</f>
        <v>227000</v>
      </c>
      <c r="G53" s="2">
        <f>G54</f>
        <v>224202.44</v>
      </c>
      <c r="H53" s="34">
        <f t="shared" si="0"/>
        <v>0.9876759471365639</v>
      </c>
    </row>
    <row r="54" spans="2:8" ht="13.5" thickBot="1">
      <c r="B54" s="39"/>
      <c r="C54" s="40"/>
      <c r="D54" s="41">
        <v>3110</v>
      </c>
      <c r="E54" s="42" t="s">
        <v>19</v>
      </c>
      <c r="F54" s="43">
        <v>227000</v>
      </c>
      <c r="G54" s="43">
        <v>224202.44</v>
      </c>
      <c r="H54" s="44">
        <f t="shared" si="0"/>
        <v>0.9876759471365639</v>
      </c>
    </row>
    <row r="56" ht="13.5" thickBot="1"/>
    <row r="57" spans="2:8" ht="13.5" thickBot="1">
      <c r="B57" s="49" t="s">
        <v>43</v>
      </c>
      <c r="C57" s="50"/>
      <c r="D57" s="50"/>
      <c r="E57" s="50"/>
      <c r="F57" s="46">
        <f>F32+F29+F22+F9+F5</f>
        <v>2821157</v>
      </c>
      <c r="G57" s="46">
        <f>G32+G29+G22+G9+G5</f>
        <v>2810146.979999999</v>
      </c>
      <c r="H57" s="45">
        <f>G57/F57</f>
        <v>0.9960973387868874</v>
      </c>
    </row>
  </sheetData>
  <sheetProtection/>
  <mergeCells count="3">
    <mergeCell ref="B2:H2"/>
    <mergeCell ref="B57:E57"/>
    <mergeCell ref="A1:F1"/>
  </mergeCells>
  <printOptions/>
  <pageMargins left="0.7480314960629921" right="0.7480314960629921" top="0.984251968503937" bottom="0.984251968503937" header="0.5118110236220472" footer="0.5118110236220472"/>
  <pageSetup firstPageNumber="92" useFirstPageNumber="1" horizontalDpi="600" verticalDpi="600" orientation="landscape" paperSize="9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Bialobrzegi</dc:creator>
  <cp:keywords/>
  <dc:description/>
  <cp:lastModifiedBy>Urząd Miasta i Gminy</cp:lastModifiedBy>
  <cp:lastPrinted>2009-03-17T14:06:39Z</cp:lastPrinted>
  <dcterms:created xsi:type="dcterms:W3CDTF">2009-04-30T05:47:51Z</dcterms:created>
  <dcterms:modified xsi:type="dcterms:W3CDTF">2009-04-30T05:47:51Z</dcterms:modified>
  <cp:category/>
  <cp:version/>
  <cp:contentType/>
  <cp:contentStatus/>
</cp:coreProperties>
</file>