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inwestycje" sheetId="1" r:id="rId1"/>
  </sheets>
  <definedNames>
    <definedName name="_xlnm.Print_Area" localSheetId="0">'inwestycje'!$A$3:$L$57</definedName>
    <definedName name="_xlnm.Print_Titles" localSheetId="0">'inwestycje'!$6:$11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2" authorId="0">
      <text>
        <r>
          <rPr>
            <b/>
            <sz val="8"/>
            <color indexed="8"/>
            <rFont val="Tahoma"/>
            <family val="2"/>
          </rPr>
          <t xml:space="preserve">BIURO:
</t>
        </r>
      </text>
    </comment>
    <comment ref="A44" authorId="0">
      <text>
        <r>
          <rPr>
            <b/>
            <sz val="8"/>
            <color indexed="8"/>
            <rFont val="Tahoma"/>
            <family val="2"/>
          </rPr>
          <t xml:space="preserve">BIURO:
</t>
        </r>
      </text>
    </comment>
  </commentList>
</comments>
</file>

<file path=xl/sharedStrings.xml><?xml version="1.0" encoding="utf-8"?>
<sst xmlns="http://schemas.openxmlformats.org/spreadsheetml/2006/main" count="115" uniqueCount="81">
  <si>
    <t>Lp.</t>
  </si>
  <si>
    <t>Dział</t>
  </si>
  <si>
    <t>Rozdz.</t>
  </si>
  <si>
    <t>§**</t>
  </si>
  <si>
    <t xml:space="preserve">Nazwa zadania inwestycyjnego
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</si>
  <si>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</si>
  <si>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</si>
  <si>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</si>
  <si>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</si>
  <si>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</si>
  <si>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</si>
  <si>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</si>
  <si>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010</t>
  </si>
  <si>
    <t>01042</t>
  </si>
  <si>
    <t>Razem dział 010</t>
  </si>
  <si>
    <t>600</t>
  </si>
  <si>
    <t>60016</t>
  </si>
  <si>
    <t>Razem dział 600</t>
  </si>
  <si>
    <t>900</t>
  </si>
  <si>
    <t>90095</t>
  </si>
  <si>
    <t>"Mój Rynek"-przebudowa targowiska miejskiego w Białobrzegach"</t>
  </si>
  <si>
    <t>90001</t>
  </si>
  <si>
    <t>Uregulowanie gospodarki wodno-ściekowej na obszarach Natura 2000 na terenie gminy Białobrzegi</t>
  </si>
  <si>
    <t>Renaturalizacja starorzeczy Pierzchnianki</t>
  </si>
  <si>
    <t xml:space="preserve">Słoneczna energia dla gminy Białobrzegi </t>
  </si>
  <si>
    <t>Rekultywacja składowiska odpadów zlokalizowanego w miejscowości Sucha, w gminie Białobrzegi"</t>
  </si>
  <si>
    <t>Razem dział 900</t>
  </si>
  <si>
    <t>921</t>
  </si>
  <si>
    <t>92195</t>
  </si>
  <si>
    <t>Razem dział 921</t>
  </si>
  <si>
    <t>Razem dział 926</t>
  </si>
  <si>
    <t>OGÓŁEM</t>
  </si>
  <si>
    <t xml:space="preserve">Przebudowa ulicy Bautscha w Białobrzegach </t>
  </si>
  <si>
    <t xml:space="preserve">60017 </t>
  </si>
  <si>
    <t>60017</t>
  </si>
  <si>
    <t>Plan wydatków inwestycyjnych na  2013 rok</t>
  </si>
  <si>
    <t>2013 r.</t>
  </si>
  <si>
    <t xml:space="preserve">Dobudowa oświetlenia ul. Łąkowa w Brzeźcach </t>
  </si>
  <si>
    <t>Przebudowa drogi gminnej nr 110111W Leopoldów – Brzeska Wola, gmina Białobrzegi - etap II</t>
  </si>
  <si>
    <t>Dobudowa oświetlenia ul. 11-go Listopada i Park w Białobrzegach</t>
  </si>
  <si>
    <t>85154</t>
  </si>
  <si>
    <t>851</t>
  </si>
  <si>
    <t>Razem dział 851</t>
  </si>
  <si>
    <t>801</t>
  </si>
  <si>
    <t>80101</t>
  </si>
  <si>
    <t>Razem dział 801</t>
  </si>
  <si>
    <t>750</t>
  </si>
  <si>
    <t>75023</t>
  </si>
  <si>
    <t>Zakup serwera</t>
  </si>
  <si>
    <t>Razem dział 750</t>
  </si>
  <si>
    <t xml:space="preserve">Przebudowa ul. Nowej w Suchej  </t>
  </si>
  <si>
    <t xml:space="preserve">Przebudowa ul. Bocianiej w Suchej </t>
  </si>
  <si>
    <t>Zakup kserokopiarki dla PSP nr 1</t>
  </si>
  <si>
    <t>Przebudowa systemu oświetlenia drogowego</t>
  </si>
  <si>
    <t>Zakup kontenera sanitarnego WC</t>
  </si>
  <si>
    <t>Urządzenie placu zabaw w m. Stawiszyn</t>
  </si>
  <si>
    <t>Działania w kierunku rozwoju i odnowy wsi Sucha, gm.Białobrzegi</t>
  </si>
  <si>
    <t xml:space="preserve">Planowane wydatki </t>
  </si>
  <si>
    <t>UMiG</t>
  </si>
  <si>
    <t xml:space="preserve">Przebudowa ulicy Konopnickiej w Białobrzegach </t>
  </si>
  <si>
    <t>Budowa oświetlenia ul. Kasztanowa w Suchej</t>
  </si>
  <si>
    <t>Zagospodarowanie działki pomiedzy ulicami Spacerową i Mikowską w Białobrzegach</t>
  </si>
  <si>
    <t>Budowa ulic na terenie osiedla Jana Pawła II-ul.Sienkiewicza(etap I)</t>
  </si>
  <si>
    <t>6.</t>
  </si>
  <si>
    <t>7.</t>
  </si>
  <si>
    <t>PSP nr 1</t>
  </si>
  <si>
    <t xml:space="preserve"> </t>
  </si>
  <si>
    <t>60078</t>
  </si>
  <si>
    <t>852</t>
  </si>
  <si>
    <t>85295</t>
  </si>
  <si>
    <t>Adaptacja pomieszczeń na funkcjonowanie Klubu Integracji Społecznej</t>
  </si>
  <si>
    <t>MGOPS</t>
  </si>
  <si>
    <t>Zakup sprzętu audio do nagłośnienia Sali konferencyjnej w Klubie Integracji Społecznej</t>
  </si>
  <si>
    <t>Razem dział 852</t>
  </si>
  <si>
    <t>Odwodnienie ulicy Wąskiej w Suchej</t>
  </si>
  <si>
    <t>Zakup kuchenki gazowej dla Publicznego Przedszkola Nr 2</t>
  </si>
  <si>
    <t>Budowa kompleksu boisk przy PSP nr 1 im.KEN w Białobrzegach 1) Boisko wielofunkcyjne 44mx22m, 2) Boisko wielofunkcyjne 18mx26m</t>
  </si>
  <si>
    <t>Przebudowa  drogi we wsi Brzeźce-ul.Potoczek, od skrzyzowania z ul.Piaskową w kierunku Wincentowa, dł.0,648km, od km 0+000 do km 0+648</t>
  </si>
  <si>
    <t>Przebudowa drogi gminnej nr 110112W Szczyty-Leopoldów (etap II)</t>
  </si>
  <si>
    <t>Zakup iluminacji bożonarodzeniowej</t>
  </si>
  <si>
    <t>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</si>
</sst>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8"/>
      <color indexed="8"/>
      <name val="Tahoma"/>
      <family val="2"/>
    </font>
    <font>
      <sz val="8"/>
      <name val="Czcionka tekstu podstawowego"/>
      <family val="2"/>
    </font>
    <font>
      <i/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mbria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zcionka tekstu podstawowego"/>
      <family val="2"/>
    </font>
    <font>
      <i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4" fontId="20" fillId="0" borderId="10" xfId="61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4" fillId="0" borderId="16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4" fontId="15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textRotation="90" wrapText="1"/>
    </xf>
    <xf numFmtId="4" fontId="18" fillId="0" borderId="10" xfId="0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4"/>
  <sheetViews>
    <sheetView tabSelected="1" view="pageLayout" zoomScaleSheetLayoutView="100" workbookViewId="0" topLeftCell="B25">
      <selection activeCell="L1" sqref="L1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6" width="17.59765625" style="0" customWidth="1"/>
    <col min="7" max="7" width="16" style="0" customWidth="1"/>
    <col min="8" max="8" width="14.09765625" style="0" customWidth="1"/>
    <col min="9" max="9" width="12.8984375" style="0" customWidth="1"/>
    <col min="10" max="10" width="12.59765625" style="0" customWidth="1"/>
    <col min="11" max="11" width="15.8984375" style="0" customWidth="1"/>
    <col min="12" max="12" width="16.8984375" style="0" customWidth="1"/>
  </cols>
  <sheetData>
    <row r="1" ht="30" customHeight="1"/>
    <row r="3" spans="1:14" ht="18" customHeight="1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t="s">
        <v>66</v>
      </c>
    </row>
    <row r="4" spans="1:12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5" ht="18">
      <c r="A5" s="1"/>
      <c r="B5" s="1"/>
      <c r="C5" s="1"/>
      <c r="D5" s="1"/>
      <c r="E5" s="1"/>
      <c r="F5" s="1"/>
      <c r="G5" s="1"/>
      <c r="H5" s="77"/>
      <c r="I5" s="78"/>
      <c r="J5" s="78"/>
      <c r="K5" s="1"/>
      <c r="L5" s="2"/>
      <c r="O5" s="5"/>
    </row>
    <row r="6" spans="1:17" ht="14.25" customHeight="1">
      <c r="A6" s="70" t="s">
        <v>0</v>
      </c>
      <c r="B6" s="70" t="s">
        <v>1</v>
      </c>
      <c r="C6" s="70" t="s">
        <v>2</v>
      </c>
      <c r="D6" s="70" t="s">
        <v>3</v>
      </c>
      <c r="E6" s="71" t="s">
        <v>4</v>
      </c>
      <c r="F6" s="72" t="s">
        <v>5</v>
      </c>
      <c r="G6" s="73" t="s">
        <v>57</v>
      </c>
      <c r="H6" s="73"/>
      <c r="I6" s="73"/>
      <c r="J6" s="73"/>
      <c r="K6" s="73"/>
      <c r="L6" s="66" t="s">
        <v>6</v>
      </c>
      <c r="O6" s="4"/>
      <c r="P6" s="6"/>
      <c r="Q6" s="7"/>
    </row>
    <row r="7" spans="1:12" ht="15" customHeight="1">
      <c r="A7" s="70"/>
      <c r="B7" s="70"/>
      <c r="C7" s="70"/>
      <c r="D7" s="70"/>
      <c r="E7" s="71"/>
      <c r="F7" s="72"/>
      <c r="G7" s="68" t="s">
        <v>36</v>
      </c>
      <c r="H7" s="67" t="s">
        <v>7</v>
      </c>
      <c r="I7" s="67"/>
      <c r="J7" s="67"/>
      <c r="K7" s="67"/>
      <c r="L7" s="66"/>
    </row>
    <row r="8" spans="1:12" ht="14.25" customHeight="1">
      <c r="A8" s="70"/>
      <c r="B8" s="70"/>
      <c r="C8" s="70"/>
      <c r="D8" s="70"/>
      <c r="E8" s="71"/>
      <c r="F8" s="72"/>
      <c r="G8" s="68"/>
      <c r="H8" s="64" t="s">
        <v>8</v>
      </c>
      <c r="I8" s="64" t="s">
        <v>9</v>
      </c>
      <c r="J8" s="64" t="s">
        <v>10</v>
      </c>
      <c r="K8" s="64" t="s">
        <v>11</v>
      </c>
      <c r="L8" s="66"/>
    </row>
    <row r="9" spans="1:12" ht="14.25">
      <c r="A9" s="70"/>
      <c r="B9" s="70"/>
      <c r="C9" s="70"/>
      <c r="D9" s="70"/>
      <c r="E9" s="71"/>
      <c r="F9" s="72"/>
      <c r="G9" s="68"/>
      <c r="H9" s="64"/>
      <c r="I9" s="64"/>
      <c r="J9" s="64"/>
      <c r="K9" s="64"/>
      <c r="L9" s="66"/>
    </row>
    <row r="10" spans="1:12" ht="57" customHeight="1">
      <c r="A10" s="70"/>
      <c r="B10" s="70"/>
      <c r="C10" s="70"/>
      <c r="D10" s="70"/>
      <c r="E10" s="71"/>
      <c r="F10" s="72"/>
      <c r="G10" s="68"/>
      <c r="H10" s="64"/>
      <c r="I10" s="64"/>
      <c r="J10" s="64"/>
      <c r="K10" s="64"/>
      <c r="L10" s="66"/>
    </row>
    <row r="11" spans="1:12" ht="14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22.5">
      <c r="A12" s="15">
        <v>1</v>
      </c>
      <c r="B12" s="19" t="s">
        <v>12</v>
      </c>
      <c r="C12" s="19" t="s">
        <v>13</v>
      </c>
      <c r="D12" s="20">
        <v>6050</v>
      </c>
      <c r="E12" s="21" t="s">
        <v>38</v>
      </c>
      <c r="F12" s="22">
        <v>79548</v>
      </c>
      <c r="G12" s="22">
        <v>79548</v>
      </c>
      <c r="H12" s="22">
        <v>42602.34</v>
      </c>
      <c r="I12" s="13"/>
      <c r="J12" s="50">
        <v>36945.66</v>
      </c>
      <c r="K12" s="13"/>
      <c r="L12" s="9" t="s">
        <v>58</v>
      </c>
    </row>
    <row r="13" spans="1:12" ht="18.75" customHeight="1">
      <c r="A13" s="23"/>
      <c r="B13" s="19"/>
      <c r="C13" s="19"/>
      <c r="D13" s="20"/>
      <c r="E13" s="24" t="s">
        <v>14</v>
      </c>
      <c r="F13" s="26">
        <f aca="true" t="shared" si="0" ref="F13:K13">SUM(F12:F12)</f>
        <v>79548</v>
      </c>
      <c r="G13" s="26">
        <f t="shared" si="0"/>
        <v>79548</v>
      </c>
      <c r="H13" s="26">
        <f t="shared" si="0"/>
        <v>42602.34</v>
      </c>
      <c r="I13" s="26">
        <f t="shared" si="0"/>
        <v>0</v>
      </c>
      <c r="J13" s="26">
        <f t="shared" si="0"/>
        <v>36945.66</v>
      </c>
      <c r="K13" s="26">
        <f t="shared" si="0"/>
        <v>0</v>
      </c>
      <c r="L13" s="9"/>
    </row>
    <row r="14" spans="1:12" ht="17.25" customHeight="1">
      <c r="A14" s="23">
        <v>2</v>
      </c>
      <c r="B14" s="19" t="s">
        <v>15</v>
      </c>
      <c r="C14" s="19" t="s">
        <v>16</v>
      </c>
      <c r="D14" s="20">
        <v>6050</v>
      </c>
      <c r="E14" s="27" t="s">
        <v>32</v>
      </c>
      <c r="F14" s="28">
        <v>145018</v>
      </c>
      <c r="G14" s="29">
        <v>145018</v>
      </c>
      <c r="H14" s="28">
        <v>145018</v>
      </c>
      <c r="I14" s="28"/>
      <c r="J14" s="28"/>
      <c r="K14" s="28"/>
      <c r="L14" s="9" t="s">
        <v>58</v>
      </c>
    </row>
    <row r="15" spans="1:12" ht="14.25">
      <c r="A15" s="23">
        <v>3</v>
      </c>
      <c r="B15" s="19"/>
      <c r="C15" s="19" t="s">
        <v>16</v>
      </c>
      <c r="D15" s="20">
        <v>6050</v>
      </c>
      <c r="E15" s="27" t="s">
        <v>59</v>
      </c>
      <c r="F15" s="28">
        <v>289164</v>
      </c>
      <c r="G15" s="29">
        <v>289164</v>
      </c>
      <c r="H15" s="28">
        <v>289164</v>
      </c>
      <c r="I15" s="28"/>
      <c r="J15" s="28"/>
      <c r="K15" s="28"/>
      <c r="L15" s="9" t="s">
        <v>58</v>
      </c>
    </row>
    <row r="16" spans="1:12" ht="27" customHeight="1">
      <c r="A16" s="23" t="s">
        <v>80</v>
      </c>
      <c r="B16" s="19"/>
      <c r="C16" s="19" t="s">
        <v>16</v>
      </c>
      <c r="D16" s="20">
        <v>6050</v>
      </c>
      <c r="E16" s="27" t="s">
        <v>62</v>
      </c>
      <c r="F16" s="28">
        <v>87816</v>
      </c>
      <c r="G16" s="29">
        <v>87816</v>
      </c>
      <c r="H16" s="28">
        <v>87816</v>
      </c>
      <c r="I16" s="28"/>
      <c r="J16" s="28"/>
      <c r="K16" s="28"/>
      <c r="L16" s="9" t="s">
        <v>58</v>
      </c>
    </row>
    <row r="17" spans="1:12" ht="27" customHeight="1">
      <c r="A17" s="23" t="s">
        <v>63</v>
      </c>
      <c r="B17" s="19"/>
      <c r="C17" s="19" t="s">
        <v>33</v>
      </c>
      <c r="D17" s="20">
        <v>6050</v>
      </c>
      <c r="E17" s="27" t="s">
        <v>50</v>
      </c>
      <c r="F17" s="28">
        <v>8750</v>
      </c>
      <c r="G17" s="29">
        <v>8750</v>
      </c>
      <c r="H17" s="28">
        <v>8750</v>
      </c>
      <c r="I17" s="28"/>
      <c r="J17" s="28"/>
      <c r="K17" s="28"/>
      <c r="L17" s="9" t="s">
        <v>58</v>
      </c>
    </row>
    <row r="18" spans="1:12" ht="16.5" customHeight="1">
      <c r="A18" s="23" t="s">
        <v>64</v>
      </c>
      <c r="B18" s="19"/>
      <c r="C18" s="19" t="s">
        <v>34</v>
      </c>
      <c r="D18" s="20">
        <v>6050</v>
      </c>
      <c r="E18" s="27" t="s">
        <v>51</v>
      </c>
      <c r="F18" s="28">
        <v>8750</v>
      </c>
      <c r="G18" s="29">
        <v>8750</v>
      </c>
      <c r="H18" s="28">
        <v>8750</v>
      </c>
      <c r="I18" s="28"/>
      <c r="J18" s="28"/>
      <c r="K18" s="28"/>
      <c r="L18" s="9" t="s">
        <v>58</v>
      </c>
    </row>
    <row r="19" spans="1:12" ht="35.25" customHeight="1">
      <c r="A19" s="23">
        <v>8</v>
      </c>
      <c r="B19" s="19"/>
      <c r="C19" s="19" t="s">
        <v>67</v>
      </c>
      <c r="D19" s="20">
        <v>6050</v>
      </c>
      <c r="E19" s="27" t="s">
        <v>77</v>
      </c>
      <c r="F19" s="28">
        <v>195000</v>
      </c>
      <c r="G19" s="29">
        <v>195000</v>
      </c>
      <c r="H19" s="28">
        <v>95000</v>
      </c>
      <c r="I19" s="28"/>
      <c r="J19" s="28">
        <v>100000</v>
      </c>
      <c r="K19" s="28"/>
      <c r="L19" s="9" t="s">
        <v>58</v>
      </c>
    </row>
    <row r="20" spans="1:12" ht="35.25" customHeight="1">
      <c r="A20" s="23">
        <v>9</v>
      </c>
      <c r="B20" s="19"/>
      <c r="C20" s="19" t="s">
        <v>67</v>
      </c>
      <c r="D20" s="20">
        <v>6050</v>
      </c>
      <c r="E20" s="27" t="s">
        <v>78</v>
      </c>
      <c r="F20" s="28">
        <v>165000</v>
      </c>
      <c r="G20" s="29">
        <v>165000</v>
      </c>
      <c r="H20" s="28">
        <v>35000</v>
      </c>
      <c r="I20" s="28"/>
      <c r="J20" s="28">
        <v>130000</v>
      </c>
      <c r="K20" s="28"/>
      <c r="L20" s="9" t="s">
        <v>58</v>
      </c>
    </row>
    <row r="21" spans="1:12" ht="24" customHeight="1">
      <c r="A21" s="23"/>
      <c r="B21" s="19"/>
      <c r="C21" s="19"/>
      <c r="D21" s="20"/>
      <c r="E21" s="24" t="s">
        <v>17</v>
      </c>
      <c r="F21" s="26">
        <f aca="true" t="shared" si="1" ref="F21:K21">SUM(F14:F20)</f>
        <v>899498</v>
      </c>
      <c r="G21" s="26">
        <f t="shared" si="1"/>
        <v>899498</v>
      </c>
      <c r="H21" s="26">
        <f t="shared" si="1"/>
        <v>669498</v>
      </c>
      <c r="I21" s="26">
        <f t="shared" si="1"/>
        <v>0</v>
      </c>
      <c r="J21" s="26">
        <f t="shared" si="1"/>
        <v>230000</v>
      </c>
      <c r="K21" s="26">
        <f t="shared" si="1"/>
        <v>0</v>
      </c>
      <c r="L21" s="26"/>
    </row>
    <row r="22" spans="1:12" ht="24" customHeight="1">
      <c r="A22" s="30">
        <v>10</v>
      </c>
      <c r="B22" s="31" t="s">
        <v>46</v>
      </c>
      <c r="C22" s="31" t="s">
        <v>47</v>
      </c>
      <c r="D22" s="20">
        <v>6060</v>
      </c>
      <c r="E22" s="18" t="s">
        <v>48</v>
      </c>
      <c r="F22" s="32">
        <v>26300</v>
      </c>
      <c r="G22" s="29">
        <v>26300</v>
      </c>
      <c r="H22" s="29">
        <v>26300</v>
      </c>
      <c r="I22" s="26"/>
      <c r="J22" s="26"/>
      <c r="K22" s="26"/>
      <c r="L22" s="9" t="s">
        <v>58</v>
      </c>
    </row>
    <row r="23" spans="1:12" ht="24" customHeight="1">
      <c r="A23" s="30"/>
      <c r="B23" s="31"/>
      <c r="C23" s="31"/>
      <c r="D23" s="20"/>
      <c r="E23" s="24" t="s">
        <v>49</v>
      </c>
      <c r="F23" s="26">
        <f aca="true" t="shared" si="2" ref="F23:K23">SUM(F22:F22)</f>
        <v>26300</v>
      </c>
      <c r="G23" s="26">
        <f t="shared" si="2"/>
        <v>26300</v>
      </c>
      <c r="H23" s="26">
        <f t="shared" si="2"/>
        <v>26300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14"/>
    </row>
    <row r="24" spans="1:12" ht="18" customHeight="1">
      <c r="A24" s="30">
        <v>11</v>
      </c>
      <c r="B24" s="31" t="s">
        <v>43</v>
      </c>
      <c r="C24" s="31" t="s">
        <v>44</v>
      </c>
      <c r="D24" s="20">
        <v>6060</v>
      </c>
      <c r="E24" s="18" t="s">
        <v>52</v>
      </c>
      <c r="F24" s="32">
        <v>5600</v>
      </c>
      <c r="G24" s="29">
        <v>5600</v>
      </c>
      <c r="H24" s="29">
        <v>5600</v>
      </c>
      <c r="I24" s="26"/>
      <c r="J24" s="26"/>
      <c r="K24" s="26"/>
      <c r="L24" s="9" t="s">
        <v>65</v>
      </c>
    </row>
    <row r="25" spans="1:12" ht="18" customHeight="1">
      <c r="A25" s="30"/>
      <c r="B25" s="31"/>
      <c r="C25" s="31"/>
      <c r="D25" s="20"/>
      <c r="E25" s="24" t="s">
        <v>45</v>
      </c>
      <c r="F25" s="25">
        <f>SUM(G25)</f>
        <v>5600</v>
      </c>
      <c r="G25" s="26">
        <f>SUM(G24:G24)</f>
        <v>5600</v>
      </c>
      <c r="H25" s="26">
        <f>SUM(H24:H24)</f>
        <v>5600</v>
      </c>
      <c r="I25" s="26">
        <f>SUM(I24:I24)</f>
        <v>0</v>
      </c>
      <c r="J25" s="26">
        <f>SUM(J24:J24)</f>
        <v>0</v>
      </c>
      <c r="K25" s="26">
        <f>SUM(K24:K24)</f>
        <v>0</v>
      </c>
      <c r="L25" s="14"/>
    </row>
    <row r="26" spans="1:12" ht="39" customHeight="1">
      <c r="A26" s="30">
        <v>13</v>
      </c>
      <c r="B26" s="31" t="s">
        <v>41</v>
      </c>
      <c r="C26" s="31" t="s">
        <v>40</v>
      </c>
      <c r="D26" s="20">
        <v>6050</v>
      </c>
      <c r="E26" s="18" t="s">
        <v>76</v>
      </c>
      <c r="F26" s="32">
        <v>100000</v>
      </c>
      <c r="G26" s="29">
        <v>100000</v>
      </c>
      <c r="H26" s="29">
        <v>100000</v>
      </c>
      <c r="I26" s="26"/>
      <c r="J26" s="26"/>
      <c r="K26" s="26"/>
      <c r="L26" s="9" t="s">
        <v>58</v>
      </c>
    </row>
    <row r="27" spans="1:12" ht="18" customHeight="1">
      <c r="A27" s="30"/>
      <c r="B27" s="31"/>
      <c r="C27" s="31"/>
      <c r="D27" s="20"/>
      <c r="E27" s="24" t="s">
        <v>42</v>
      </c>
      <c r="F27" s="25">
        <f>SUM(G27)</f>
        <v>100000</v>
      </c>
      <c r="G27" s="26">
        <f>SUM(G26:G26)</f>
        <v>100000</v>
      </c>
      <c r="H27" s="26">
        <f>SUM(H26:H26)</f>
        <v>100000</v>
      </c>
      <c r="I27" s="26">
        <f>SUM(I26:I26)</f>
        <v>0</v>
      </c>
      <c r="J27" s="26">
        <f>SUM(J26:J26)</f>
        <v>0</v>
      </c>
      <c r="K27" s="26">
        <f>SUM(K26:K26)</f>
        <v>0</v>
      </c>
      <c r="L27" s="10"/>
    </row>
    <row r="28" spans="1:12" ht="21.75" customHeight="1">
      <c r="A28" s="30">
        <v>14</v>
      </c>
      <c r="B28" s="31" t="s">
        <v>68</v>
      </c>
      <c r="C28" s="31" t="s">
        <v>69</v>
      </c>
      <c r="D28" s="20">
        <v>6060</v>
      </c>
      <c r="E28" s="18" t="s">
        <v>75</v>
      </c>
      <c r="F28" s="52">
        <v>12000</v>
      </c>
      <c r="G28" s="29">
        <v>12000</v>
      </c>
      <c r="H28" s="29">
        <v>12000</v>
      </c>
      <c r="I28" s="26"/>
      <c r="J28" s="26"/>
      <c r="K28" s="26"/>
      <c r="L28" s="53" t="s">
        <v>71</v>
      </c>
    </row>
    <row r="29" spans="1:12" ht="24" customHeight="1">
      <c r="A29" s="54">
        <v>15</v>
      </c>
      <c r="B29" s="56" t="s">
        <v>68</v>
      </c>
      <c r="C29" s="56" t="s">
        <v>69</v>
      </c>
      <c r="D29" s="20">
        <v>6057</v>
      </c>
      <c r="E29" s="58" t="s">
        <v>70</v>
      </c>
      <c r="F29" s="60">
        <v>103840</v>
      </c>
      <c r="G29" s="29">
        <v>88264</v>
      </c>
      <c r="H29" s="28"/>
      <c r="I29" s="28"/>
      <c r="J29" s="28"/>
      <c r="K29" s="28">
        <f>G29</f>
        <v>88264</v>
      </c>
      <c r="L29" s="62" t="s">
        <v>71</v>
      </c>
    </row>
    <row r="30" spans="1:12" ht="15.75" customHeight="1">
      <c r="A30" s="55"/>
      <c r="B30" s="57"/>
      <c r="C30" s="57"/>
      <c r="D30" s="20">
        <v>6059</v>
      </c>
      <c r="E30" s="59"/>
      <c r="F30" s="61"/>
      <c r="G30" s="29">
        <v>15576</v>
      </c>
      <c r="H30" s="28"/>
      <c r="I30" s="28"/>
      <c r="J30" s="28"/>
      <c r="K30" s="28">
        <f>G30</f>
        <v>15576</v>
      </c>
      <c r="L30" s="63"/>
    </row>
    <row r="31" spans="1:12" ht="30.75" customHeight="1">
      <c r="A31" s="54">
        <v>16</v>
      </c>
      <c r="B31" s="56" t="s">
        <v>68</v>
      </c>
      <c r="C31" s="56" t="s">
        <v>69</v>
      </c>
      <c r="D31" s="20">
        <v>6067</v>
      </c>
      <c r="E31" s="58" t="s">
        <v>72</v>
      </c>
      <c r="F31" s="60">
        <v>10000</v>
      </c>
      <c r="G31" s="29">
        <v>8500</v>
      </c>
      <c r="H31" s="28"/>
      <c r="I31" s="28"/>
      <c r="J31" s="28"/>
      <c r="K31" s="28">
        <f>G31</f>
        <v>8500</v>
      </c>
      <c r="L31" s="62" t="s">
        <v>71</v>
      </c>
    </row>
    <row r="32" spans="1:12" ht="15.75" customHeight="1">
      <c r="A32" s="55"/>
      <c r="B32" s="57"/>
      <c r="C32" s="57"/>
      <c r="D32" s="20">
        <v>6069</v>
      </c>
      <c r="E32" s="59"/>
      <c r="F32" s="61"/>
      <c r="G32" s="29">
        <v>1500</v>
      </c>
      <c r="H32" s="28"/>
      <c r="I32" s="28"/>
      <c r="J32" s="28"/>
      <c r="K32" s="28">
        <f>G32</f>
        <v>1500</v>
      </c>
      <c r="L32" s="63"/>
    </row>
    <row r="33" spans="1:12" ht="15.75" customHeight="1">
      <c r="A33" s="45"/>
      <c r="B33" s="46"/>
      <c r="C33" s="46"/>
      <c r="D33" s="20"/>
      <c r="E33" s="24" t="s">
        <v>73</v>
      </c>
      <c r="F33" s="47">
        <f aca="true" t="shared" si="3" ref="F33:K33">SUM(F28:F32)</f>
        <v>125840</v>
      </c>
      <c r="G33" s="47">
        <f t="shared" si="3"/>
        <v>125840</v>
      </c>
      <c r="H33" s="47">
        <f t="shared" si="3"/>
        <v>12000</v>
      </c>
      <c r="I33" s="47">
        <f t="shared" si="3"/>
        <v>0</v>
      </c>
      <c r="J33" s="47">
        <f t="shared" si="3"/>
        <v>0</v>
      </c>
      <c r="K33" s="47">
        <f t="shared" si="3"/>
        <v>113840</v>
      </c>
      <c r="L33" s="17"/>
    </row>
    <row r="34" spans="1:12" ht="24" customHeight="1">
      <c r="A34" s="54">
        <v>17</v>
      </c>
      <c r="B34" s="56" t="s">
        <v>18</v>
      </c>
      <c r="C34" s="56" t="s">
        <v>21</v>
      </c>
      <c r="D34" s="20">
        <v>6057</v>
      </c>
      <c r="E34" s="58" t="s">
        <v>22</v>
      </c>
      <c r="F34" s="60">
        <v>1133949.4</v>
      </c>
      <c r="G34" s="29">
        <v>955252.44</v>
      </c>
      <c r="H34" s="28"/>
      <c r="I34" s="28"/>
      <c r="J34" s="28"/>
      <c r="K34" s="28">
        <f>G34</f>
        <v>955252.44</v>
      </c>
      <c r="L34" s="62" t="s">
        <v>58</v>
      </c>
    </row>
    <row r="35" spans="1:12" ht="15.75" customHeight="1">
      <c r="A35" s="55"/>
      <c r="B35" s="57"/>
      <c r="C35" s="57"/>
      <c r="D35" s="20">
        <v>6059</v>
      </c>
      <c r="E35" s="59"/>
      <c r="F35" s="61"/>
      <c r="G35" s="29">
        <v>178696.96</v>
      </c>
      <c r="H35" s="28">
        <v>178696.96</v>
      </c>
      <c r="I35" s="28"/>
      <c r="J35" s="28"/>
      <c r="K35" s="35"/>
      <c r="L35" s="63"/>
    </row>
    <row r="36" spans="1:12" ht="15.75" customHeight="1">
      <c r="A36" s="33">
        <v>18</v>
      </c>
      <c r="B36" s="34"/>
      <c r="C36" s="34">
        <v>90001</v>
      </c>
      <c r="D36" s="20">
        <v>6050</v>
      </c>
      <c r="E36" s="51" t="s">
        <v>74</v>
      </c>
      <c r="F36" s="36">
        <v>12000</v>
      </c>
      <c r="G36" s="29">
        <v>12000</v>
      </c>
      <c r="H36" s="28">
        <v>12000</v>
      </c>
      <c r="I36" s="28"/>
      <c r="J36" s="28"/>
      <c r="K36" s="35"/>
      <c r="L36" s="16"/>
    </row>
    <row r="37" spans="1:12" ht="15.75" customHeight="1">
      <c r="A37" s="33">
        <v>19</v>
      </c>
      <c r="B37" s="34"/>
      <c r="C37" s="23">
        <v>90015</v>
      </c>
      <c r="D37" s="20">
        <v>6050</v>
      </c>
      <c r="E37" s="27" t="s">
        <v>60</v>
      </c>
      <c r="F37" s="36">
        <v>6900</v>
      </c>
      <c r="G37" s="29">
        <v>6900</v>
      </c>
      <c r="H37" s="28">
        <v>6900</v>
      </c>
      <c r="I37" s="28"/>
      <c r="J37" s="28"/>
      <c r="K37" s="35"/>
      <c r="L37" s="16" t="s">
        <v>58</v>
      </c>
    </row>
    <row r="38" spans="1:12" ht="14.25">
      <c r="A38" s="23">
        <v>20</v>
      </c>
      <c r="B38" s="23"/>
      <c r="C38" s="23">
        <v>90015</v>
      </c>
      <c r="D38" s="23">
        <v>6050</v>
      </c>
      <c r="E38" s="27" t="s">
        <v>37</v>
      </c>
      <c r="F38" s="29">
        <v>11023.97</v>
      </c>
      <c r="G38" s="29">
        <v>11023.97</v>
      </c>
      <c r="H38" s="29">
        <f>G38</f>
        <v>11023.97</v>
      </c>
      <c r="I38" s="29"/>
      <c r="J38" s="29"/>
      <c r="K38" s="29"/>
      <c r="L38" s="9" t="s">
        <v>58</v>
      </c>
    </row>
    <row r="39" spans="1:12" ht="22.5">
      <c r="A39" s="23">
        <v>21</v>
      </c>
      <c r="B39" s="23"/>
      <c r="C39" s="23">
        <v>90015</v>
      </c>
      <c r="D39" s="23">
        <v>6050</v>
      </c>
      <c r="E39" s="27" t="s">
        <v>39</v>
      </c>
      <c r="F39" s="29">
        <v>25000</v>
      </c>
      <c r="G39" s="29">
        <v>25000</v>
      </c>
      <c r="H39" s="29">
        <v>25000</v>
      </c>
      <c r="I39" s="29"/>
      <c r="J39" s="29"/>
      <c r="K39" s="29"/>
      <c r="L39" s="62" t="s">
        <v>58</v>
      </c>
    </row>
    <row r="40" spans="1:12" ht="14.25">
      <c r="A40" s="23">
        <v>22</v>
      </c>
      <c r="B40" s="23"/>
      <c r="C40" s="23">
        <v>90015</v>
      </c>
      <c r="D40" s="23">
        <v>6050</v>
      </c>
      <c r="E40" s="27" t="s">
        <v>53</v>
      </c>
      <c r="F40" s="29">
        <v>35670</v>
      </c>
      <c r="G40" s="29">
        <v>35670</v>
      </c>
      <c r="H40" s="29">
        <v>35670</v>
      </c>
      <c r="I40" s="29"/>
      <c r="J40" s="29"/>
      <c r="K40" s="29"/>
      <c r="L40" s="63"/>
    </row>
    <row r="41" spans="1:12" ht="14.25">
      <c r="A41" s="23">
        <v>23</v>
      </c>
      <c r="B41" s="23"/>
      <c r="C41" s="23">
        <v>90095</v>
      </c>
      <c r="D41" s="23">
        <v>6050</v>
      </c>
      <c r="E41" s="27" t="s">
        <v>23</v>
      </c>
      <c r="F41" s="29">
        <v>0</v>
      </c>
      <c r="G41" s="29">
        <v>0</v>
      </c>
      <c r="H41" s="29">
        <v>0</v>
      </c>
      <c r="I41" s="29"/>
      <c r="J41" s="29"/>
      <c r="K41" s="29"/>
      <c r="L41" s="9" t="s">
        <v>58</v>
      </c>
    </row>
    <row r="42" spans="1:12" ht="12.75" customHeight="1">
      <c r="A42" s="76">
        <v>24</v>
      </c>
      <c r="B42" s="74"/>
      <c r="C42" s="74" t="s">
        <v>19</v>
      </c>
      <c r="D42" s="20">
        <v>6057</v>
      </c>
      <c r="E42" s="75" t="s">
        <v>20</v>
      </c>
      <c r="F42" s="65">
        <v>1361171</v>
      </c>
      <c r="G42" s="29">
        <v>821843</v>
      </c>
      <c r="H42" s="28"/>
      <c r="I42" s="28"/>
      <c r="J42" s="28"/>
      <c r="K42" s="29">
        <f>G42</f>
        <v>821843</v>
      </c>
      <c r="L42" s="62" t="s">
        <v>58</v>
      </c>
    </row>
    <row r="43" spans="1:12" ht="14.25">
      <c r="A43" s="76"/>
      <c r="B43" s="74"/>
      <c r="C43" s="74"/>
      <c r="D43" s="20">
        <v>6059</v>
      </c>
      <c r="E43" s="75"/>
      <c r="F43" s="65"/>
      <c r="G43" s="29">
        <v>539328</v>
      </c>
      <c r="H43" s="28">
        <f>G43</f>
        <v>539328</v>
      </c>
      <c r="I43" s="28"/>
      <c r="J43" s="28"/>
      <c r="K43" s="29"/>
      <c r="L43" s="63"/>
    </row>
    <row r="44" spans="1:12" ht="14.25" customHeight="1">
      <c r="A44" s="76">
        <v>25</v>
      </c>
      <c r="B44" s="74"/>
      <c r="C44" s="74" t="s">
        <v>19</v>
      </c>
      <c r="D44" s="20">
        <v>6057</v>
      </c>
      <c r="E44" s="75" t="s">
        <v>24</v>
      </c>
      <c r="F44" s="65">
        <v>3320097.01</v>
      </c>
      <c r="G44" s="29">
        <v>2136484.35</v>
      </c>
      <c r="H44" s="28"/>
      <c r="I44" s="28"/>
      <c r="J44" s="28"/>
      <c r="K44" s="29">
        <f>G44</f>
        <v>2136484.35</v>
      </c>
      <c r="L44" s="62" t="s">
        <v>58</v>
      </c>
    </row>
    <row r="45" spans="1:12" ht="14.25">
      <c r="A45" s="76"/>
      <c r="B45" s="74"/>
      <c r="C45" s="74"/>
      <c r="D45" s="20">
        <v>6059</v>
      </c>
      <c r="E45" s="75"/>
      <c r="F45" s="65"/>
      <c r="G45" s="29">
        <v>1183612.66</v>
      </c>
      <c r="H45" s="28">
        <v>451823.61</v>
      </c>
      <c r="I45" s="28">
        <v>244000</v>
      </c>
      <c r="J45" s="28">
        <v>487789.05</v>
      </c>
      <c r="K45" s="29"/>
      <c r="L45" s="63"/>
    </row>
    <row r="46" spans="1:12" ht="12.75" customHeight="1">
      <c r="A46" s="76">
        <v>26</v>
      </c>
      <c r="B46" s="74"/>
      <c r="C46" s="74" t="s">
        <v>19</v>
      </c>
      <c r="D46" s="20">
        <v>6057</v>
      </c>
      <c r="E46" s="75" t="s">
        <v>25</v>
      </c>
      <c r="F46" s="65">
        <v>1536860.72</v>
      </c>
      <c r="G46" s="29">
        <v>1306331.61</v>
      </c>
      <c r="H46" s="28"/>
      <c r="I46" s="28"/>
      <c r="J46" s="28"/>
      <c r="K46" s="29">
        <f>G46</f>
        <v>1306331.61</v>
      </c>
      <c r="L46" s="62" t="s">
        <v>58</v>
      </c>
    </row>
    <row r="47" spans="1:12" ht="27" customHeight="1">
      <c r="A47" s="76"/>
      <c r="B47" s="74"/>
      <c r="C47" s="74"/>
      <c r="D47" s="20">
        <v>6059</v>
      </c>
      <c r="E47" s="75"/>
      <c r="F47" s="65"/>
      <c r="G47" s="29">
        <v>230529.11</v>
      </c>
      <c r="H47" s="28">
        <v>119529.11</v>
      </c>
      <c r="I47" s="28">
        <v>111000</v>
      </c>
      <c r="J47" s="28"/>
      <c r="K47" s="29"/>
      <c r="L47" s="63"/>
    </row>
    <row r="48" spans="1:12" ht="27" customHeight="1">
      <c r="A48" s="33">
        <v>27</v>
      </c>
      <c r="B48" s="19"/>
      <c r="C48" s="19" t="s">
        <v>19</v>
      </c>
      <c r="D48" s="20">
        <v>6050</v>
      </c>
      <c r="E48" s="27" t="s">
        <v>61</v>
      </c>
      <c r="F48" s="28">
        <v>2153</v>
      </c>
      <c r="G48" s="29">
        <v>2153</v>
      </c>
      <c r="H48" s="28">
        <v>2153</v>
      </c>
      <c r="I48" s="28"/>
      <c r="J48" s="28"/>
      <c r="K48" s="29"/>
      <c r="L48" s="17" t="s">
        <v>58</v>
      </c>
    </row>
    <row r="49" spans="1:12" ht="20.25" customHeight="1">
      <c r="A49" s="33">
        <v>29</v>
      </c>
      <c r="B49" s="37"/>
      <c r="C49" s="37" t="s">
        <v>19</v>
      </c>
      <c r="D49" s="20">
        <v>6060</v>
      </c>
      <c r="E49" s="38" t="s">
        <v>54</v>
      </c>
      <c r="F49" s="39">
        <v>30000</v>
      </c>
      <c r="G49" s="29">
        <v>30000</v>
      </c>
      <c r="H49" s="28">
        <v>30000</v>
      </c>
      <c r="I49" s="28"/>
      <c r="J49" s="28"/>
      <c r="K49" s="26"/>
      <c r="L49" s="16"/>
    </row>
    <row r="50" spans="1:12" ht="18.75" customHeight="1">
      <c r="A50" s="23"/>
      <c r="B50" s="23"/>
      <c r="C50" s="23"/>
      <c r="D50" s="23"/>
      <c r="E50" s="24" t="s">
        <v>26</v>
      </c>
      <c r="F50" s="26">
        <f aca="true" t="shared" si="4" ref="F50:K50">SUM(F34:F49)</f>
        <v>7474825.1</v>
      </c>
      <c r="G50" s="26">
        <f t="shared" si="4"/>
        <v>7474825.1000000015</v>
      </c>
      <c r="H50" s="26">
        <f t="shared" si="4"/>
        <v>1412124.6500000001</v>
      </c>
      <c r="I50" s="26">
        <f t="shared" si="4"/>
        <v>355000</v>
      </c>
      <c r="J50" s="26">
        <f t="shared" si="4"/>
        <v>487789.05</v>
      </c>
      <c r="K50" s="26">
        <f t="shared" si="4"/>
        <v>5219911.4</v>
      </c>
      <c r="L50" s="11"/>
    </row>
    <row r="51" spans="1:12" ht="22.5">
      <c r="A51" s="33">
        <v>30</v>
      </c>
      <c r="B51" s="37" t="s">
        <v>27</v>
      </c>
      <c r="C51" s="37" t="s">
        <v>28</v>
      </c>
      <c r="D51" s="20">
        <v>6050</v>
      </c>
      <c r="E51" s="27" t="s">
        <v>56</v>
      </c>
      <c r="F51" s="28">
        <v>250993</v>
      </c>
      <c r="G51" s="29">
        <v>250993</v>
      </c>
      <c r="H51" s="28">
        <v>134961</v>
      </c>
      <c r="I51" s="28"/>
      <c r="J51" s="28">
        <v>116032</v>
      </c>
      <c r="K51" s="26"/>
      <c r="L51" s="48" t="s">
        <v>58</v>
      </c>
    </row>
    <row r="52" spans="1:12" ht="14.25">
      <c r="A52" s="33">
        <v>31</v>
      </c>
      <c r="B52" s="37"/>
      <c r="C52" s="37"/>
      <c r="D52" s="20">
        <v>6060</v>
      </c>
      <c r="E52" s="27" t="s">
        <v>79</v>
      </c>
      <c r="F52" s="28">
        <v>10500</v>
      </c>
      <c r="G52" s="29">
        <v>10500</v>
      </c>
      <c r="H52" s="28">
        <v>10500</v>
      </c>
      <c r="I52" s="28"/>
      <c r="J52" s="28"/>
      <c r="K52" s="26"/>
      <c r="L52" s="17"/>
    </row>
    <row r="53" spans="1:12" ht="14.25">
      <c r="A53" s="33"/>
      <c r="B53" s="37"/>
      <c r="C53" s="37"/>
      <c r="D53" s="20"/>
      <c r="E53" s="24" t="s">
        <v>29</v>
      </c>
      <c r="F53" s="25">
        <f aca="true" t="shared" si="5" ref="F53:K53">SUM(F51:F52)</f>
        <v>261493</v>
      </c>
      <c r="G53" s="25">
        <f t="shared" si="5"/>
        <v>261493</v>
      </c>
      <c r="H53" s="25">
        <f t="shared" si="5"/>
        <v>145461</v>
      </c>
      <c r="I53" s="25">
        <f t="shared" si="5"/>
        <v>0</v>
      </c>
      <c r="J53" s="25">
        <f t="shared" si="5"/>
        <v>116032</v>
      </c>
      <c r="K53" s="25">
        <f t="shared" si="5"/>
        <v>0</v>
      </c>
      <c r="L53" s="16"/>
    </row>
    <row r="54" spans="1:12" ht="14.25">
      <c r="A54" s="23">
        <v>32</v>
      </c>
      <c r="B54" s="23">
        <v>926</v>
      </c>
      <c r="C54" s="23">
        <v>92695</v>
      </c>
      <c r="D54" s="23">
        <v>6050</v>
      </c>
      <c r="E54" s="27" t="s">
        <v>55</v>
      </c>
      <c r="F54" s="29">
        <v>11538.28</v>
      </c>
      <c r="G54" s="29">
        <v>11538.28</v>
      </c>
      <c r="H54" s="29">
        <v>11538.28</v>
      </c>
      <c r="I54" s="29"/>
      <c r="J54" s="29"/>
      <c r="K54" s="29"/>
      <c r="L54" s="16" t="s">
        <v>58</v>
      </c>
    </row>
    <row r="55" spans="1:12" ht="25.5" customHeight="1">
      <c r="A55" s="23"/>
      <c r="B55" s="23"/>
      <c r="C55" s="23"/>
      <c r="D55" s="23"/>
      <c r="E55" s="27" t="s">
        <v>76</v>
      </c>
      <c r="F55" s="29">
        <v>345200</v>
      </c>
      <c r="G55" s="29">
        <v>345200</v>
      </c>
      <c r="H55" s="29">
        <v>245200</v>
      </c>
      <c r="I55" s="29"/>
      <c r="J55" s="29">
        <v>100000</v>
      </c>
      <c r="K55" s="29"/>
      <c r="L55" s="17"/>
    </row>
    <row r="56" spans="1:12" ht="14.25">
      <c r="A56" s="40"/>
      <c r="B56" s="41"/>
      <c r="C56" s="41"/>
      <c r="D56" s="41"/>
      <c r="E56" s="24" t="s">
        <v>30</v>
      </c>
      <c r="F56" s="25">
        <f aca="true" t="shared" si="6" ref="F56:K56">SUM(F54:F55)</f>
        <v>356738.28</v>
      </c>
      <c r="G56" s="25">
        <f t="shared" si="6"/>
        <v>356738.28</v>
      </c>
      <c r="H56" s="25">
        <f t="shared" si="6"/>
        <v>256738.28</v>
      </c>
      <c r="I56" s="25">
        <f t="shared" si="6"/>
        <v>0</v>
      </c>
      <c r="J56" s="25">
        <f t="shared" si="6"/>
        <v>100000</v>
      </c>
      <c r="K56" s="25">
        <f t="shared" si="6"/>
        <v>0</v>
      </c>
      <c r="L56" s="48"/>
    </row>
    <row r="57" spans="1:12" ht="14.25">
      <c r="A57" s="42"/>
      <c r="B57" s="43"/>
      <c r="C57" s="43"/>
      <c r="D57" s="43"/>
      <c r="E57" s="44" t="s">
        <v>31</v>
      </c>
      <c r="F57" s="25">
        <f aca="true" t="shared" si="7" ref="F57:K57">F56+F53+F50+F21+F13+F23+F25+F27+F33</f>
        <v>9329842.379999999</v>
      </c>
      <c r="G57" s="25">
        <f t="shared" si="7"/>
        <v>9329842.380000003</v>
      </c>
      <c r="H57" s="25">
        <f t="shared" si="7"/>
        <v>2670324.27</v>
      </c>
      <c r="I57" s="25">
        <f t="shared" si="7"/>
        <v>355000</v>
      </c>
      <c r="J57" s="25">
        <f t="shared" si="7"/>
        <v>970766.7100000001</v>
      </c>
      <c r="K57" s="25">
        <f t="shared" si="7"/>
        <v>5333751.4</v>
      </c>
      <c r="L57" s="16"/>
    </row>
    <row r="59" ht="14.25">
      <c r="G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12"/>
      <c r="B64" s="3"/>
      <c r="C64" s="3"/>
      <c r="D64" s="3"/>
      <c r="E64" s="3"/>
      <c r="F64" s="3"/>
      <c r="H64" s="3"/>
      <c r="I64" s="3"/>
      <c r="J64" s="3"/>
      <c r="K64" s="3"/>
      <c r="L64" s="3"/>
    </row>
  </sheetData>
  <sheetProtection selectLockedCells="1" selectUnlockedCells="1"/>
  <mergeCells count="53">
    <mergeCell ref="L46:L47"/>
    <mergeCell ref="L42:L43"/>
    <mergeCell ref="A46:A47"/>
    <mergeCell ref="H5:J5"/>
    <mergeCell ref="A34:A35"/>
    <mergeCell ref="A44:A45"/>
    <mergeCell ref="B44:B45"/>
    <mergeCell ref="C44:C45"/>
    <mergeCell ref="A42:A43"/>
    <mergeCell ref="B42:B43"/>
    <mergeCell ref="C42:C43"/>
    <mergeCell ref="E42:E43"/>
    <mergeCell ref="F46:F47"/>
    <mergeCell ref="B46:B47"/>
    <mergeCell ref="C46:C47"/>
    <mergeCell ref="E46:E47"/>
    <mergeCell ref="E44:E45"/>
    <mergeCell ref="B34:B35"/>
    <mergeCell ref="C34:C35"/>
    <mergeCell ref="E34:E35"/>
    <mergeCell ref="F34:F35"/>
    <mergeCell ref="E6:E10"/>
    <mergeCell ref="L39:L40"/>
    <mergeCell ref="F6:F10"/>
    <mergeCell ref="G6:K6"/>
    <mergeCell ref="A3:L3"/>
    <mergeCell ref="A6:A10"/>
    <mergeCell ref="B6:B10"/>
    <mergeCell ref="C6:C10"/>
    <mergeCell ref="D6:D10"/>
    <mergeCell ref="H8:H10"/>
    <mergeCell ref="L44:L45"/>
    <mergeCell ref="I8:I10"/>
    <mergeCell ref="K8:K10"/>
    <mergeCell ref="F44:F45"/>
    <mergeCell ref="L34:L35"/>
    <mergeCell ref="L6:L10"/>
    <mergeCell ref="H7:K7"/>
    <mergeCell ref="G7:G10"/>
    <mergeCell ref="J8:J10"/>
    <mergeCell ref="F42:F43"/>
    <mergeCell ref="A29:A30"/>
    <mergeCell ref="B29:B30"/>
    <mergeCell ref="C29:C30"/>
    <mergeCell ref="E29:E30"/>
    <mergeCell ref="F29:F30"/>
    <mergeCell ref="L29:L30"/>
    <mergeCell ref="A31:A32"/>
    <mergeCell ref="B31:B32"/>
    <mergeCell ref="C31:C32"/>
    <mergeCell ref="E31:E32"/>
    <mergeCell ref="F31:F32"/>
    <mergeCell ref="L31:L32"/>
  </mergeCells>
  <printOptions horizontalCentered="1"/>
  <pageMargins left="0" right="0" top="0.1968503937007874" bottom="0.1968503937007874" header="0" footer="0"/>
  <pageSetup firstPageNumber="1" useFirstPageNumber="1" fitToWidth="2" horizontalDpi="300" verticalDpi="300" orientation="landscape" paperSize="9" scale="80" r:id="rId3"/>
  <headerFooter alignWithMargins="0">
    <oddHeader>&amp;RZałącznik Nr 3 do Uchwały Nr XXXVII/ 275 /2013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a.fatek</cp:lastModifiedBy>
  <cp:lastPrinted>2013-12-31T10:57:07Z</cp:lastPrinted>
  <dcterms:created xsi:type="dcterms:W3CDTF">2012-10-09T06:24:40Z</dcterms:created>
  <dcterms:modified xsi:type="dcterms:W3CDTF">2013-12-31T10:57:16Z</dcterms:modified>
  <cp:category/>
  <cp:version/>
  <cp:contentType/>
  <cp:contentStatus/>
</cp:coreProperties>
</file>